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'10 класс'!$B$7:$AC$7</definedName>
    <definedName name="_xlnm._FilterDatabase" localSheetId="4" hidden="1">'11 класс'!$A$7:$AB$7</definedName>
    <definedName name="_xlnm._FilterDatabase" localSheetId="2" hidden="1">'9 класс'!$A$9:$AB$9</definedName>
    <definedName name="closed">#REF!</definedName>
    <definedName name="location">'[1]Населенный пункт'!$A$1:$A$5</definedName>
    <definedName name="school_type">'[1]Тип ОУ'!$A$1:$A$10</definedName>
    <definedName name="Должность">'[2]Лист2'!$B$1:$B$5</definedName>
    <definedName name="ИРИНА">'[3]Лист2'!$A$1:$A$2</definedName>
    <definedName name="кан">'[4]Лист2'!$C$1:$C$61</definedName>
    <definedName name="класс">'[5]Населенный пункт'!$A$1:$A$5</definedName>
    <definedName name="Пол">'[2]Лист2'!$A$1:$A$2</definedName>
    <definedName name="район">'[6]Населенный пункт'!$A$1:$A$5</definedName>
    <definedName name="Стаж">'[2]Лист2'!$C$1:$C$61</definedName>
    <definedName name="ТипОУ">'[2]Лист2'!$D$1:$D$12</definedName>
    <definedName name="ученик">'[5]Населенный пункт'!$A$1:$A$5</definedName>
  </definedNames>
  <calcPr fullCalcOnLoad="1"/>
</workbook>
</file>

<file path=xl/comments1.xml><?xml version="1.0" encoding="utf-8"?>
<comments xmlns="http://schemas.openxmlformats.org/spreadsheetml/2006/main">
  <authors>
    <author>oso</author>
    <author>Laputin</author>
    <author>oso42</author>
    <author>Stepanov</author>
  </authors>
  <commentList>
    <comment ref="G9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H9" authorId="1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M9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N9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учитель
учитель, кандидат наук
заместитель директора
педагог ДО
</t>
        </r>
      </text>
    </comment>
    <comment ref="Q9" authorId="1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S9" authorId="2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  <comment ref="T9" authorId="3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W9" authorId="2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</commentList>
</comments>
</file>

<file path=xl/comments2.xml><?xml version="1.0" encoding="utf-8"?>
<comments xmlns="http://schemas.openxmlformats.org/spreadsheetml/2006/main">
  <authors>
    <author>oso</author>
    <author>Laputin</author>
    <author>oso42</author>
    <author>Stepanov</author>
  </authors>
  <commentList>
    <comment ref="G9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H9" authorId="1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M9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N9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учитель
учитель, кандидат наук
заместитель директора
педагог ДО
</t>
        </r>
      </text>
    </comment>
    <comment ref="Q9" authorId="1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S9" authorId="2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  <comment ref="T9" authorId="3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W9" authorId="2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</commentList>
</comments>
</file>

<file path=xl/comments3.xml><?xml version="1.0" encoding="utf-8"?>
<comments xmlns="http://schemas.openxmlformats.org/spreadsheetml/2006/main">
  <authors>
    <author>oso</author>
    <author>Laputin</author>
    <author>oso42</author>
    <author>Stepanov</author>
  </authors>
  <commentList>
    <comment ref="G9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H9" authorId="1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M9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N9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учитель
учитель, кандидат наук
заместитель директора
педагог ДО
</t>
        </r>
      </text>
    </comment>
    <comment ref="Q9" authorId="1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S9" authorId="2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  <comment ref="T9" authorId="3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W9" authorId="2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</commentList>
</comments>
</file>

<file path=xl/comments4.xml><?xml version="1.0" encoding="utf-8"?>
<comments xmlns="http://schemas.openxmlformats.org/spreadsheetml/2006/main">
  <authors>
    <author>oso</author>
    <author>Laputin</author>
    <author>oso42</author>
    <author>Stepanov</author>
  </authors>
  <commentList>
    <comment ref="G7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H7" authorId="1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M7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N7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учитель
учитель, кандидат наук
заместитель директора
педагог ДО
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S7" authorId="2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  <comment ref="T7" authorId="3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W7" authorId="2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</commentList>
</comments>
</file>

<file path=xl/comments5.xml><?xml version="1.0" encoding="utf-8"?>
<comments xmlns="http://schemas.openxmlformats.org/spreadsheetml/2006/main">
  <authors>
    <author>oso</author>
    <author>Laputin</author>
    <author>oso42</author>
    <author>Stepanov</author>
  </authors>
  <commentList>
    <comment ref="G7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H7" authorId="1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M7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муж.
жен.</t>
        </r>
      </text>
    </comment>
    <comment ref="N7" authorId="0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учитель
учитель, кандидат наук
заместитель директора
педагог ДО
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S7" authorId="2">
      <text>
        <r>
          <rPr>
            <b/>
            <sz val="8"/>
            <rFont val="Tahoma"/>
            <family val="0"/>
          </rPr>
          <t>использовать одно из следующих сокращений: 
СОШ
ООШ
лицей 
гимназия 
НОУ
ГОУ 
ЦО
и др.</t>
        </r>
        <r>
          <rPr>
            <sz val="8"/>
            <rFont val="Tahoma"/>
            <family val="0"/>
          </rPr>
          <t xml:space="preserve">
</t>
        </r>
      </text>
    </comment>
    <comment ref="T7" authorId="3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W7" authorId="2">
      <text>
        <r>
          <rPr>
            <b/>
            <sz val="8"/>
            <rFont val="Tahoma"/>
            <family val="0"/>
          </rPr>
          <t>oso42:</t>
        </r>
        <r>
          <rPr>
            <sz val="8"/>
            <rFont val="Tahoma"/>
            <family val="0"/>
          </rPr>
          <t xml:space="preserve">
7 кл.
8 кл.
9 кл.
10-11 кл.</t>
        </r>
      </text>
    </comment>
  </commentList>
</comments>
</file>

<file path=xl/sharedStrings.xml><?xml version="1.0" encoding="utf-8"?>
<sst xmlns="http://schemas.openxmlformats.org/spreadsheetml/2006/main" count="1268" uniqueCount="355">
  <si>
    <t>Предмет олимпиады:</t>
  </si>
  <si>
    <t>Этап:</t>
  </si>
  <si>
    <t>Территория</t>
  </si>
  <si>
    <t>Участник</t>
  </si>
  <si>
    <t>Учитель</t>
  </si>
  <si>
    <t>ОУ учителя и учащегося</t>
  </si>
  <si>
    <t xml:space="preserve">Наименование муниципального образования (муниципальный район, городской округ)  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</si>
  <si>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</si>
  <si>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</si>
  <si>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</si>
  <si>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</si>
  <si>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</si>
  <si>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</si>
  <si>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</si>
  <si>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</si>
  <si>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</si>
  <si>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Тип населенного
пункта</t>
  </si>
  <si>
    <t>Навание
населеного пункта</t>
  </si>
  <si>
    <t>Класс
обучения</t>
  </si>
  <si>
    <t>Возрастная категория</t>
  </si>
  <si>
    <t>статус участника</t>
  </si>
  <si>
    <t>Должность</t>
  </si>
  <si>
    <t>Стаж (полных лет)</t>
  </si>
  <si>
    <t>1 тур</t>
  </si>
  <si>
    <t>2 тур</t>
  </si>
  <si>
    <t>3 тур</t>
  </si>
  <si>
    <t>Результаты муниципального этапа</t>
  </si>
  <si>
    <t>Ученая степень</t>
  </si>
  <si>
    <t>Сумма баллов за 3 тура</t>
  </si>
  <si>
    <t>Класс</t>
  </si>
  <si>
    <t>№ п/п</t>
  </si>
  <si>
    <t>Дата проведения:</t>
  </si>
  <si>
    <t>% от max кол-ва баллов</t>
  </si>
  <si>
    <t xml:space="preserve">статус участия </t>
  </si>
  <si>
    <t>муниципальный</t>
  </si>
  <si>
    <t>история</t>
  </si>
  <si>
    <t>Кадыров</t>
  </si>
  <si>
    <t>Идель</t>
  </si>
  <si>
    <t>Камалетдинова</t>
  </si>
  <si>
    <t>Миляуша</t>
  </si>
  <si>
    <t>Франгиловна</t>
  </si>
  <si>
    <t>Искандаров</t>
  </si>
  <si>
    <t>Флорит</t>
  </si>
  <si>
    <t>Римович</t>
  </si>
  <si>
    <t xml:space="preserve">Газзакова </t>
  </si>
  <si>
    <t>Аразгул</t>
  </si>
  <si>
    <t>Сапаргылыжовна</t>
  </si>
  <si>
    <t>Тихонова</t>
  </si>
  <si>
    <t>Ольга</t>
  </si>
  <si>
    <t>Александровна</t>
  </si>
  <si>
    <t>Филюза</t>
  </si>
  <si>
    <t>Борисовна</t>
  </si>
  <si>
    <t>Руфиева</t>
  </si>
  <si>
    <t>Гарипова</t>
  </si>
  <si>
    <t>Римма</t>
  </si>
  <si>
    <t>Рифатовна</t>
  </si>
  <si>
    <t>Манапова</t>
  </si>
  <si>
    <t>Гульнара</t>
  </si>
  <si>
    <t>Юрисовна</t>
  </si>
  <si>
    <t>Хажиева</t>
  </si>
  <si>
    <t>Гульсима</t>
  </si>
  <si>
    <t>Гамиловна</t>
  </si>
  <si>
    <t>Халиуллин</t>
  </si>
  <si>
    <t>Нур</t>
  </si>
  <si>
    <t>Яхиянович</t>
  </si>
  <si>
    <t>Нигматьянов</t>
  </si>
  <si>
    <t>Адик</t>
  </si>
  <si>
    <t>Адипович</t>
  </si>
  <si>
    <t>Сагадатова</t>
  </si>
  <si>
    <t>Юлия</t>
  </si>
  <si>
    <t>Фаритовна</t>
  </si>
  <si>
    <t>Зухра</t>
  </si>
  <si>
    <t>Гайсина</t>
  </si>
  <si>
    <t>Фаиловна</t>
  </si>
  <si>
    <t>Гирфанов</t>
  </si>
  <si>
    <t>Ринат</t>
  </si>
  <si>
    <t>Узбекович</t>
  </si>
  <si>
    <t>Мухамедьярова</t>
  </si>
  <si>
    <t>Лилия</t>
  </si>
  <si>
    <t>Айратовна</t>
  </si>
  <si>
    <t>Шакирова</t>
  </si>
  <si>
    <t>Райса</t>
  </si>
  <si>
    <t>Ситдиков</t>
  </si>
  <si>
    <t>Даянович</t>
  </si>
  <si>
    <t>Фархитова</t>
  </si>
  <si>
    <t>Зифа</t>
  </si>
  <si>
    <t>Магзумовна</t>
  </si>
  <si>
    <t>Мухаметьянова</t>
  </si>
  <si>
    <t>Райфа</t>
  </si>
  <si>
    <t>Гиндулловна</t>
  </si>
  <si>
    <t>Мурзакамалова</t>
  </si>
  <si>
    <t>Загида</t>
  </si>
  <si>
    <t>Загидулловна</t>
  </si>
  <si>
    <t>Нуримова</t>
  </si>
  <si>
    <t>Оксана</t>
  </si>
  <si>
    <t>Радиковна</t>
  </si>
  <si>
    <t>Перевышин</t>
  </si>
  <si>
    <t>Роман</t>
  </si>
  <si>
    <t>Павлович</t>
  </si>
  <si>
    <t>Султанова</t>
  </si>
  <si>
    <t>Райзана</t>
  </si>
  <si>
    <t>Шакировна</t>
  </si>
  <si>
    <t>Алкин</t>
  </si>
  <si>
    <t>Мавлитьян</t>
  </si>
  <si>
    <t>Ахмедьянович</t>
  </si>
  <si>
    <t>Флорид</t>
  </si>
  <si>
    <t>Латипова</t>
  </si>
  <si>
    <t>Гульюзум</t>
  </si>
  <si>
    <t>Ахнафовна</t>
  </si>
  <si>
    <t>Розалия</t>
  </si>
  <si>
    <t>Данисовна</t>
  </si>
  <si>
    <t>Салаватский район</t>
  </si>
  <si>
    <t>Уралович</t>
  </si>
  <si>
    <t>муж</t>
  </si>
  <si>
    <t>Сайфуллина</t>
  </si>
  <si>
    <t>Алина</t>
  </si>
  <si>
    <t>Аликовна</t>
  </si>
  <si>
    <t>жен</t>
  </si>
  <si>
    <t>Насибуллин</t>
  </si>
  <si>
    <t>Айдар</t>
  </si>
  <si>
    <t>Леонидович</t>
  </si>
  <si>
    <t>Самарин</t>
  </si>
  <si>
    <t>Евгений</t>
  </si>
  <si>
    <t>Олегович</t>
  </si>
  <si>
    <t>Галлямов</t>
  </si>
  <si>
    <t>Айгиз</t>
  </si>
  <si>
    <t>Валеева</t>
  </si>
  <si>
    <t>Алтынай</t>
  </si>
  <si>
    <t>Алмазовна</t>
  </si>
  <si>
    <t>Яппарова</t>
  </si>
  <si>
    <t>Резеда</t>
  </si>
  <si>
    <t>Ринатовна</t>
  </si>
  <si>
    <t>Хисматуллин</t>
  </si>
  <si>
    <t>Артур</t>
  </si>
  <si>
    <t>Рамильевич</t>
  </si>
  <si>
    <t>Зиннурова</t>
  </si>
  <si>
    <t>Карина</t>
  </si>
  <si>
    <t>Магдановна</t>
  </si>
  <si>
    <t>Камаева</t>
  </si>
  <si>
    <t>Зиля</t>
  </si>
  <si>
    <t>Ураловна</t>
  </si>
  <si>
    <t>Федяева</t>
  </si>
  <si>
    <t>Екатерина</t>
  </si>
  <si>
    <t>Тажетдинова</t>
  </si>
  <si>
    <t>Айсылу</t>
  </si>
  <si>
    <t>Азаматовна</t>
  </si>
  <si>
    <t>Ранисовна</t>
  </si>
  <si>
    <t>Белобородова</t>
  </si>
  <si>
    <t>Любовь</t>
  </si>
  <si>
    <t>Дмитриевна</t>
  </si>
  <si>
    <t>Гильманова</t>
  </si>
  <si>
    <t>Аделина</t>
  </si>
  <si>
    <t>Эдвардовна</t>
  </si>
  <si>
    <t>РФ</t>
  </si>
  <si>
    <t>учитель</t>
  </si>
  <si>
    <t>средняя</t>
  </si>
  <si>
    <t>основная</t>
  </si>
  <si>
    <t>филиал</t>
  </si>
  <si>
    <t>гимназия</t>
  </si>
  <si>
    <t>Муниципальное бюджетное общеобразовательное учреждение башкирская гимназия села Малояз</t>
  </si>
  <si>
    <t>МБОУ БГ с.Малояз</t>
  </si>
  <si>
    <t>село</t>
  </si>
  <si>
    <t>Малояз</t>
  </si>
  <si>
    <t>Муниципальное общеобразовательное бюджетное учреждение средняя общеобразовательная школа села Турналы</t>
  </si>
  <si>
    <t>МОБУ СОШ с.Турналы</t>
  </si>
  <si>
    <t>Турналы</t>
  </si>
  <si>
    <t>Муниципальное общеобразовательное бюджетное учреждение средняя общеобразовательная школа села Аркаулово имени Баика Айдара</t>
  </si>
  <si>
    <t>МОБУ СОШ с.Аркаулово</t>
  </si>
  <si>
    <t>Аркаулово</t>
  </si>
  <si>
    <t>Муниципальное общеобразовательное бюджетное учреждение средняя общеобразовательная школа села Мурсалимкино</t>
  </si>
  <si>
    <t>МОБУ СОШ с.Мурсалимкино</t>
  </si>
  <si>
    <t>Мурсалимкино</t>
  </si>
  <si>
    <t>Муниципальное общеобразовательное бюджетное учреждение средняя общеобразовательная школа села Насибаш</t>
  </si>
  <si>
    <t>МОБУ СОШ с.Насибаш</t>
  </si>
  <si>
    <t>Насибаш</t>
  </si>
  <si>
    <t>Муниципальное общеобразовательное бюджетное учреждение средняя общеобразовательная школа села Терменево</t>
  </si>
  <si>
    <t>МОБУ СОШ с.Терменево</t>
  </si>
  <si>
    <t>Терменево</t>
  </si>
  <si>
    <t>Муниципальное общеобразовательное бюджетное учреждение средняя общеобразовательная школа села Лаклы</t>
  </si>
  <si>
    <t>МОБУ СОШ с.Лаклы</t>
  </si>
  <si>
    <t>Лаклы</t>
  </si>
  <si>
    <t>Муниципальное общеобразовательное бюджетное учреждение средняя общеобразовательная школа села Янгантау</t>
  </si>
  <si>
    <t>МОБУ СОШ с.Янгантау</t>
  </si>
  <si>
    <t>Янгантау</t>
  </si>
  <si>
    <t>Муниципальное общеобразовательное бюджетное учреждение средняя общеобразовательная школа села Лагерево</t>
  </si>
  <si>
    <t>МОБУ СОШ с.Лагерево</t>
  </si>
  <si>
    <t>Лагерево</t>
  </si>
  <si>
    <t>Муниципальное общеобразовательное бюджетное учреждение средняя общеобразовательная школа №1 села Малояз</t>
  </si>
  <si>
    <t>МОБУ СОШ №1 с.Малояз</t>
  </si>
  <si>
    <t>Муниципальное общеобразовательное бюджетное учреждение основная общеобразовательная школа села Мечетлино</t>
  </si>
  <si>
    <t>МОБУ ООШ с.Мечетлино</t>
  </si>
  <si>
    <t>Мечетлино</t>
  </si>
  <si>
    <t>Муниципальное общеобразовательное бюджетное учреждение основная общеобразовательная школа села Еланыш</t>
  </si>
  <si>
    <t>МОБУ ООШ с.Еланыш</t>
  </si>
  <si>
    <t>Еланыш</t>
  </si>
  <si>
    <t>деревня</t>
  </si>
  <si>
    <t>Муниципальное общеобразовательное бюджетное учреждение основная общеобразовательная школа села Урмантау</t>
  </si>
  <si>
    <t>МОБУ ООШ с.Урмантау</t>
  </si>
  <si>
    <t>Урмантау</t>
  </si>
  <si>
    <t>Муниципальное общеобразовательное бюджетное учреждение средняя общеобразовательная школа села Алькино</t>
  </si>
  <si>
    <t>МОБУ СОШ с.Алькино</t>
  </si>
  <si>
    <t>Алькино</t>
  </si>
  <si>
    <t>филиал муниципального общеобразовательного бюджетного учреждения средняя общеобразовательная школа села Лаклы - основная общеобразовательная школа деревни Урманчино</t>
  </si>
  <si>
    <t>ООШ д.Урманчино</t>
  </si>
  <si>
    <t>Урманчино</t>
  </si>
  <si>
    <t>филиал муниципального общеобразовательного бюджетного учреждения средняя общеобразовательная школа села Мещегарово - основная общеобразовательная школа села Шарипово</t>
  </si>
  <si>
    <t>ООШ с.Шарипово</t>
  </si>
  <si>
    <t>Шарипово</t>
  </si>
  <si>
    <t>Муниципальное общеобразовательное бюджетное учреждение основная общеобразовательная школа села Мещегарово</t>
  </si>
  <si>
    <t>МОБУ ООШ с.Мещегарово</t>
  </si>
  <si>
    <t>Мещегарово</t>
  </si>
  <si>
    <t>Муниципальное общеобразовательное бюджетное учреждение основная общеобразовательная школа села Ишимбаево</t>
  </si>
  <si>
    <t>Ишимбаево</t>
  </si>
  <si>
    <t>МОБУ ООШ с.Ишимбаево</t>
  </si>
  <si>
    <t>Муниципальное общеобразовательное бюджетное учреждение основная общеобразовательная школа села Таймеево</t>
  </si>
  <si>
    <t>МОБУ ООШ с.Таймеево</t>
  </si>
  <si>
    <t>Таймеево</t>
  </si>
  <si>
    <t>Ярмухаметов</t>
  </si>
  <si>
    <t>Анис</t>
  </si>
  <si>
    <t>Адисович</t>
  </si>
  <si>
    <t>Валерия</t>
  </si>
  <si>
    <t>Валерьевна</t>
  </si>
  <si>
    <t>Инсаф</t>
  </si>
  <si>
    <t>Франгилович</t>
  </si>
  <si>
    <t>Мухутдинов</t>
  </si>
  <si>
    <t>Ирек</t>
  </si>
  <si>
    <t>Алерикович</t>
  </si>
  <si>
    <t>Баширов</t>
  </si>
  <si>
    <t>Ильяс</t>
  </si>
  <si>
    <t>Динисович</t>
  </si>
  <si>
    <t>Воробьева</t>
  </si>
  <si>
    <t>Ксения</t>
  </si>
  <si>
    <t>Сергеевна</t>
  </si>
  <si>
    <t>Тагирова</t>
  </si>
  <si>
    <t>Рунита</t>
  </si>
  <si>
    <t>Нигматьянова</t>
  </si>
  <si>
    <t>Разанна</t>
  </si>
  <si>
    <t>Рафисовна</t>
  </si>
  <si>
    <t>Миндияров</t>
  </si>
  <si>
    <t>Аминжановна</t>
  </si>
  <si>
    <t>Иксанов</t>
  </si>
  <si>
    <t>Дмитрий</t>
  </si>
  <si>
    <t>Вадимович</t>
  </si>
  <si>
    <t>Курбанова</t>
  </si>
  <si>
    <t>Булгаровна</t>
  </si>
  <si>
    <t>Галеев</t>
  </si>
  <si>
    <t>Тагир</t>
  </si>
  <si>
    <t>Фиргатович</t>
  </si>
  <si>
    <t>Сагадиева</t>
  </si>
  <si>
    <t xml:space="preserve">Айгуль </t>
  </si>
  <si>
    <t>Усикова</t>
  </si>
  <si>
    <t xml:space="preserve">Людмила </t>
  </si>
  <si>
    <t>Валеев</t>
  </si>
  <si>
    <t xml:space="preserve">Айдар </t>
  </si>
  <si>
    <t>Шарифуллин</t>
  </si>
  <si>
    <t>Ильдар</t>
  </si>
  <si>
    <t>Юнисович</t>
  </si>
  <si>
    <t>Нуриева</t>
  </si>
  <si>
    <t>Адликовна</t>
  </si>
  <si>
    <t>Маратович</t>
  </si>
  <si>
    <t>Шамсутдинов</t>
  </si>
  <si>
    <t>Алмаз</t>
  </si>
  <si>
    <t>Радикович</t>
  </si>
  <si>
    <t>Абдуллин</t>
  </si>
  <si>
    <t>Ильшат</t>
  </si>
  <si>
    <t>Ринатович</t>
  </si>
  <si>
    <t>Фаизова</t>
  </si>
  <si>
    <t>Ляйсан</t>
  </si>
  <si>
    <t>Сафуановна</t>
  </si>
  <si>
    <t>Гайсарова</t>
  </si>
  <si>
    <t>Аэлита</t>
  </si>
  <si>
    <t>Ильдаровна</t>
  </si>
  <si>
    <t>Нутфуллин</t>
  </si>
  <si>
    <t>Шагит</t>
  </si>
  <si>
    <t>Загирович</t>
  </si>
  <si>
    <t>Мингажев</t>
  </si>
  <si>
    <t>Руслан</t>
  </si>
  <si>
    <t>Ралифович</t>
  </si>
  <si>
    <t>Галеева</t>
  </si>
  <si>
    <t>Булатовна</t>
  </si>
  <si>
    <t>Садыков</t>
  </si>
  <si>
    <t>Рамиль</t>
  </si>
  <si>
    <t>Расимович</t>
  </si>
  <si>
    <t>Ермаков</t>
  </si>
  <si>
    <t>Вячеслав</t>
  </si>
  <si>
    <t>Евгениевич</t>
  </si>
  <si>
    <t>Цветов</t>
  </si>
  <si>
    <t>Алексей</t>
  </si>
  <si>
    <t>Николаевич</t>
  </si>
  <si>
    <t>Шарафутдинов</t>
  </si>
  <si>
    <t>Ахат</t>
  </si>
  <si>
    <t>Валерикович</t>
  </si>
  <si>
    <t>Исмагилов</t>
  </si>
  <si>
    <t>Ильдусович</t>
  </si>
  <si>
    <t>Рудных</t>
  </si>
  <si>
    <t>Альберт</t>
  </si>
  <si>
    <t>Василович</t>
  </si>
  <si>
    <t>Заманов</t>
  </si>
  <si>
    <t>Айнур</t>
  </si>
  <si>
    <t>Алисович</t>
  </si>
  <si>
    <t>Фассалова</t>
  </si>
  <si>
    <t>Ялалетинова</t>
  </si>
  <si>
    <t>Робертовна</t>
  </si>
  <si>
    <t>Кабиров</t>
  </si>
  <si>
    <t>Вадим</t>
  </si>
  <si>
    <t>Фанисович</t>
  </si>
  <si>
    <t>Данис</t>
  </si>
  <si>
    <t>Рамазанович</t>
  </si>
  <si>
    <t>Айсуак</t>
  </si>
  <si>
    <t>Азаматович</t>
  </si>
  <si>
    <t>Яруллина</t>
  </si>
  <si>
    <t>Элиза</t>
  </si>
  <si>
    <t>Рустамовна</t>
  </si>
  <si>
    <t>Кашапова</t>
  </si>
  <si>
    <t>Диля</t>
  </si>
  <si>
    <t>Дамировна</t>
  </si>
  <si>
    <t>Шалупов</t>
  </si>
  <si>
    <t>Александрович</t>
  </si>
  <si>
    <t>Ришатовна</t>
  </si>
  <si>
    <t>Лиана</t>
  </si>
  <si>
    <t>Ахунова</t>
  </si>
  <si>
    <t>Наркас</t>
  </si>
  <si>
    <t>Мидхатовна</t>
  </si>
  <si>
    <t>Хатипов</t>
  </si>
  <si>
    <t>Аликович</t>
  </si>
  <si>
    <t>Гилимханова</t>
  </si>
  <si>
    <t>Гульшат</t>
  </si>
  <si>
    <t>Айдаровна</t>
  </si>
  <si>
    <t>Гирфанова</t>
  </si>
  <si>
    <t>Артуровна</t>
  </si>
  <si>
    <t>Ирина</t>
  </si>
  <si>
    <t>Алишева</t>
  </si>
  <si>
    <t>Гузель</t>
  </si>
  <si>
    <t>Нагимовна</t>
  </si>
  <si>
    <t>Аминев</t>
  </si>
  <si>
    <t>Наилович</t>
  </si>
  <si>
    <t>Дина</t>
  </si>
  <si>
    <t>Солин</t>
  </si>
  <si>
    <t>Станислав</t>
  </si>
  <si>
    <t>Сергеевич</t>
  </si>
  <si>
    <t>Валиева</t>
  </si>
  <si>
    <t>Олеся</t>
  </si>
  <si>
    <t>Юриковна</t>
  </si>
  <si>
    <t>Федорова</t>
  </si>
  <si>
    <t>Викторовна</t>
  </si>
  <si>
    <t>Астюкова</t>
  </si>
  <si>
    <t>Елена</t>
  </si>
  <si>
    <t>Юрьевна</t>
  </si>
  <si>
    <t>Муниципальное общеобразовательное бюджетное учреждение основная общеобразовательная школа села Первомайский</t>
  </si>
  <si>
    <t>МОБУ ООШ с.Первомайский</t>
  </si>
  <si>
    <t>Первомайский</t>
  </si>
  <si>
    <t>Муниципальное общеобразовательное бюджетное учреждение основная общеобразовательная школа деревни Кусепеево</t>
  </si>
  <si>
    <t>МОБУ ООШ д.Кусепеево</t>
  </si>
  <si>
    <t>Кусепеево</t>
  </si>
  <si>
    <t xml:space="preserve">Результаты муниципального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</si>
</sst>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2" fontId="0" fillId="0" borderId="0" xfId="0" applyNumberFormat="1" applyFill="1" applyAlignment="1">
      <alignment horizontal="left" vertical="top"/>
    </xf>
    <xf numFmtId="2" fontId="0" fillId="0" borderId="10" xfId="0" applyNumberFormat="1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left" vertical="top"/>
    </xf>
    <xf numFmtId="164" fontId="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2" fontId="0" fillId="0" borderId="0" xfId="0" applyNumberFormat="1" applyFill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3"/>
    </xf>
    <xf numFmtId="0" fontId="0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Excel Built-in Normal" xfId="34"/>
    <cellStyle name="Excel Built-in Normal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3 3" xfId="56"/>
    <cellStyle name="Обычный 2" xfId="57"/>
    <cellStyle name="Обычный 2 3" xfId="58"/>
    <cellStyle name="Обычный 2 4" xfId="59"/>
    <cellStyle name="Обычный 3" xfId="60"/>
    <cellStyle name="Обычный 5" xfId="61"/>
    <cellStyle name="Обычный 6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8;&#1083;&#1080;&#1096;_&#1087;&#1088;&#1086;&#1090;&#1086;&#1082;&#1086;&#1083;-&#1080;&#1089;&#1090;&#1086;&#1088;&#1080;&#1103;2%20&#1056;&#1077;&#1081;&#1090;&#1080;&#1085;&#1075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6;&#1054;&#1054;\&#1056;&#1072;&#1073;&#1086;&#1095;&#1080;&#1081;%20&#1089;&#1090;&#1086;&#1083;\&#1089;&#1086;&#1090;&#1088;&#1091;&#1076;&#1085;&#1080;&#1082;&#1080;%20&#1054;&#1054;\&#1042;&#1072;&#1083;&#1077;&#1077;&#1074;&#1072;%20&#1042;.&#1055;\&#1087;&#1088;&#1086;&#1090;&#1086;&#1082;&#1086;&#1083;-&#1086;&#1073;&#1097;&#1077;&#1089;&#1090;&#1074;&#1086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63.600\&#1087;&#1088;&#1086;&#1090;&#1086;&#1082;&#1086;&#1083;-&#1080;&#1089;&#1090;&#1086;&#1088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&#1088;&#1072;&#1081;&#1086;&#1085;&#1085;&#1086;-&#1075;&#1086;&#1088;&#1086;&#1076;&#1089;&#1082;&#1072;&#1103;%20&#1086;&#1083;&#1080;&#1084;&#1087;&#1080;&#1072;&#1076;&#1072;%20&#1087;&#1086;%20&#1080;&#1089;&#1090;&#1086;&#1088;&#1080;&#1080;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\Local%20Settings\Temporary%20Internet%20Files\Content.Outlook\C3N0IAQ4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  <sheetData sheetId="2">
        <row r="1">
          <cell r="A1" t="str">
            <v>СОШ </v>
          </cell>
        </row>
        <row r="2">
          <cell r="A2" t="str">
            <v>ООШ</v>
          </cell>
        </row>
        <row r="3">
          <cell r="A3" t="str">
            <v>СОШ с углубленным изучением</v>
          </cell>
        </row>
        <row r="4">
          <cell r="A4" t="str">
            <v>Лицей</v>
          </cell>
        </row>
        <row r="5">
          <cell r="A5" t="str">
            <v>Гимназия</v>
          </cell>
        </row>
        <row r="6">
          <cell r="A6" t="str">
            <v>ГОУ (респ.)</v>
          </cell>
        </row>
        <row r="7">
          <cell r="A7" t="str">
            <v>Негосударственное образовательное учреждение</v>
          </cell>
        </row>
        <row r="8">
          <cell r="A8" t="str">
            <v>Центр образования</v>
          </cell>
        </row>
        <row r="9">
          <cell r="A9" t="str">
            <v>Кадетская школа</v>
          </cell>
        </row>
        <row r="10">
          <cell r="A10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3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3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Лист2"/>
    </sheetNames>
    <sheetDataSet>
      <sheetData sheetId="3">
        <row r="1">
          <cell r="C1" t="str">
            <v>неизвестно</v>
          </cell>
        </row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F1">
      <selection activeCell="M4" sqref="M4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16.875" style="0" customWidth="1"/>
    <col min="5" max="5" width="11.875" style="0" customWidth="1"/>
    <col min="6" max="6" width="10.125" style="0" bestFit="1" customWidth="1"/>
    <col min="7" max="7" width="5.75390625" style="0" customWidth="1"/>
    <col min="8" max="8" width="9.125" style="0" hidden="1" customWidth="1"/>
    <col min="9" max="9" width="15.875" style="0" customWidth="1"/>
    <col min="10" max="10" width="8.625" style="0" customWidth="1"/>
    <col min="11" max="11" width="15.00390625" style="0" customWidth="1"/>
    <col min="12" max="12" width="11.75390625" style="0" customWidth="1"/>
    <col min="13" max="13" width="5.125" style="0" customWidth="1"/>
    <col min="15" max="15" width="9.125" style="0" hidden="1" customWidth="1"/>
    <col min="16" max="16" width="5.75390625" style="0" customWidth="1"/>
    <col min="19" max="19" width="9.00390625" style="0" customWidth="1"/>
    <col min="20" max="20" width="9.125" style="0" hidden="1" customWidth="1"/>
    <col min="21" max="21" width="13.875" style="0" hidden="1" customWidth="1"/>
    <col min="22" max="22" width="5.25390625" style="0" customWidth="1"/>
    <col min="23" max="23" width="4.125" style="0" customWidth="1"/>
    <col min="24" max="25" width="3.625" style="0" customWidth="1"/>
    <col min="26" max="26" width="3.25390625" style="0" customWidth="1"/>
    <col min="27" max="27" width="5.625" style="0" customWidth="1"/>
    <col min="28" max="28" width="6.875" style="0" customWidth="1"/>
    <col min="29" max="29" width="5.00390625" style="0" customWidth="1"/>
  </cols>
  <sheetData>
    <row r="1" spans="1:29" ht="12.75">
      <c r="A1" s="1"/>
      <c r="B1" s="1"/>
      <c r="C1" s="1"/>
      <c r="D1" s="54" t="s">
        <v>111</v>
      </c>
      <c r="E1" s="55"/>
      <c r="F1" s="55"/>
      <c r="G1" s="55"/>
      <c r="H1" s="55"/>
      <c r="I1" s="55"/>
      <c r="J1" s="56"/>
      <c r="K1" s="56"/>
      <c r="L1" s="23"/>
      <c r="M1" s="22"/>
      <c r="N1" s="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25.5">
      <c r="A3" s="26"/>
      <c r="B3" s="26"/>
      <c r="C3" s="28" t="s">
        <v>0</v>
      </c>
      <c r="D3" s="29"/>
      <c r="E3" s="30" t="s">
        <v>35</v>
      </c>
      <c r="F3" s="27"/>
      <c r="G3" s="18"/>
      <c r="H3" s="26"/>
      <c r="I3" s="18"/>
      <c r="J3" s="18"/>
      <c r="K3" s="18"/>
      <c r="L3" s="17"/>
      <c r="M3" s="18"/>
      <c r="N3" s="18"/>
      <c r="O3" s="18"/>
      <c r="P3" s="18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9"/>
      <c r="AC3" s="2"/>
    </row>
    <row r="4" spans="1:29" ht="12.75">
      <c r="A4" s="26"/>
      <c r="B4" s="26"/>
      <c r="C4" s="25" t="s">
        <v>29</v>
      </c>
      <c r="D4" s="25"/>
      <c r="E4" s="21">
        <v>7</v>
      </c>
      <c r="F4" s="6"/>
      <c r="G4" s="18"/>
      <c r="H4" s="26"/>
      <c r="I4" s="18"/>
      <c r="J4" s="18"/>
      <c r="K4" s="18"/>
      <c r="L4" s="17"/>
      <c r="M4" s="18"/>
      <c r="N4" s="18"/>
      <c r="O4" s="18"/>
      <c r="P4" s="1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19"/>
      <c r="AC4" s="2"/>
    </row>
    <row r="5" spans="1:29" ht="12.75">
      <c r="A5" s="26"/>
      <c r="B5" s="26"/>
      <c r="C5" s="25" t="s">
        <v>1</v>
      </c>
      <c r="D5" s="6"/>
      <c r="E5" s="57" t="s">
        <v>34</v>
      </c>
      <c r="F5" s="58"/>
      <c r="G5" s="18"/>
      <c r="H5" s="26"/>
      <c r="I5" s="18"/>
      <c r="J5" s="18"/>
      <c r="K5" s="18"/>
      <c r="L5" s="17"/>
      <c r="M5" s="18"/>
      <c r="N5" s="18"/>
      <c r="O5" s="18"/>
      <c r="P5" s="1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19"/>
      <c r="AC5" s="2"/>
    </row>
    <row r="6" spans="1:29" ht="12.75">
      <c r="A6" s="26"/>
      <c r="B6" s="26"/>
      <c r="C6" s="57" t="s">
        <v>31</v>
      </c>
      <c r="D6" s="57"/>
      <c r="E6" s="31">
        <v>41599</v>
      </c>
      <c r="F6" s="59"/>
      <c r="G6" s="60"/>
      <c r="H6" s="26"/>
      <c r="I6" s="18"/>
      <c r="J6" s="18"/>
      <c r="K6" s="18"/>
      <c r="L6" s="17"/>
      <c r="M6" s="18"/>
      <c r="N6" s="18"/>
      <c r="O6" s="18"/>
      <c r="P6" s="18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19"/>
      <c r="AC6" s="2"/>
    </row>
    <row r="7" spans="1:29" ht="12.75">
      <c r="A7" s="2"/>
      <c r="B7" s="2"/>
      <c r="C7" s="3"/>
      <c r="D7" s="3"/>
      <c r="E7" s="3"/>
      <c r="F7" s="14"/>
      <c r="G7" s="3"/>
      <c r="H7" s="2"/>
      <c r="I7" s="3"/>
      <c r="J7" s="3"/>
      <c r="K7" s="3"/>
      <c r="L7" s="14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2"/>
      <c r="AC7" s="2"/>
    </row>
    <row r="8" spans="1:29" ht="12.75">
      <c r="A8" s="24"/>
      <c r="B8" s="24" t="s">
        <v>2</v>
      </c>
      <c r="C8" s="53" t="s">
        <v>3</v>
      </c>
      <c r="D8" s="53"/>
      <c r="E8" s="53"/>
      <c r="F8" s="53"/>
      <c r="G8" s="53"/>
      <c r="H8" s="53"/>
      <c r="I8" s="53" t="s">
        <v>4</v>
      </c>
      <c r="J8" s="53"/>
      <c r="K8" s="53"/>
      <c r="L8" s="53"/>
      <c r="M8" s="53"/>
      <c r="N8" s="53"/>
      <c r="O8" s="53"/>
      <c r="P8" s="53"/>
      <c r="Q8" s="53" t="s">
        <v>5</v>
      </c>
      <c r="R8" s="53"/>
      <c r="S8" s="53"/>
      <c r="T8" s="53"/>
      <c r="U8" s="53"/>
      <c r="V8" s="53" t="s">
        <v>20</v>
      </c>
      <c r="W8" s="53"/>
      <c r="X8" s="52" t="s">
        <v>354</v>
      </c>
      <c r="Y8" s="24"/>
      <c r="Z8" s="24"/>
      <c r="AA8" s="24"/>
      <c r="AB8" s="24"/>
      <c r="AC8" s="24"/>
    </row>
    <row r="9" spans="1:29" ht="89.25">
      <c r="A9" s="8" t="s">
        <v>30</v>
      </c>
      <c r="B9" s="11" t="s">
        <v>6</v>
      </c>
      <c r="C9" s="10" t="s">
        <v>7</v>
      </c>
      <c r="D9" s="10" t="s">
        <v>8</v>
      </c>
      <c r="E9" s="10" t="s">
        <v>9</v>
      </c>
      <c r="F9" s="15" t="s">
        <v>10</v>
      </c>
      <c r="G9" s="10" t="s">
        <v>11</v>
      </c>
      <c r="H9" s="10" t="s">
        <v>12</v>
      </c>
      <c r="I9" s="10" t="s">
        <v>7</v>
      </c>
      <c r="J9" s="10" t="s">
        <v>8</v>
      </c>
      <c r="K9" s="10" t="s">
        <v>9</v>
      </c>
      <c r="L9" s="15" t="s">
        <v>10</v>
      </c>
      <c r="M9" s="10" t="s">
        <v>11</v>
      </c>
      <c r="N9" s="10" t="s">
        <v>21</v>
      </c>
      <c r="O9" s="10" t="s">
        <v>27</v>
      </c>
      <c r="P9" s="10" t="s">
        <v>22</v>
      </c>
      <c r="Q9" s="10" t="s">
        <v>13</v>
      </c>
      <c r="R9" s="10" t="s">
        <v>14</v>
      </c>
      <c r="S9" s="10" t="s">
        <v>15</v>
      </c>
      <c r="T9" s="10" t="s">
        <v>16</v>
      </c>
      <c r="U9" s="10" t="s">
        <v>17</v>
      </c>
      <c r="V9" s="10" t="s">
        <v>18</v>
      </c>
      <c r="W9" s="10" t="s">
        <v>19</v>
      </c>
      <c r="X9" s="10" t="s">
        <v>23</v>
      </c>
      <c r="Y9" s="10" t="s">
        <v>24</v>
      </c>
      <c r="Z9" s="10" t="s">
        <v>25</v>
      </c>
      <c r="AA9" s="10" t="s">
        <v>28</v>
      </c>
      <c r="AB9" s="13" t="s">
        <v>32</v>
      </c>
      <c r="AC9" s="10" t="s">
        <v>33</v>
      </c>
    </row>
    <row r="10" spans="1:29" ht="12.75">
      <c r="A10" s="37">
        <v>1</v>
      </c>
      <c r="B10" s="39" t="s">
        <v>111</v>
      </c>
      <c r="C10" s="37" t="s">
        <v>132</v>
      </c>
      <c r="D10" s="37" t="s">
        <v>133</v>
      </c>
      <c r="E10" s="37" t="s">
        <v>134</v>
      </c>
      <c r="F10" s="38">
        <v>36811</v>
      </c>
      <c r="G10" s="37" t="s">
        <v>113</v>
      </c>
      <c r="H10" s="37" t="s">
        <v>153</v>
      </c>
      <c r="I10" s="37" t="s">
        <v>59</v>
      </c>
      <c r="J10" s="37" t="s">
        <v>60</v>
      </c>
      <c r="K10" s="37" t="s">
        <v>61</v>
      </c>
      <c r="L10" s="38">
        <v>25703</v>
      </c>
      <c r="M10" s="37" t="s">
        <v>117</v>
      </c>
      <c r="N10" s="37" t="s">
        <v>154</v>
      </c>
      <c r="O10" s="37"/>
      <c r="P10" s="37">
        <v>25</v>
      </c>
      <c r="Q10" s="37" t="s">
        <v>155</v>
      </c>
      <c r="R10" s="42" t="s">
        <v>169</v>
      </c>
      <c r="S10" s="42" t="s">
        <v>170</v>
      </c>
      <c r="T10" s="43" t="s">
        <v>161</v>
      </c>
      <c r="U10" s="42" t="s">
        <v>171</v>
      </c>
      <c r="V10" s="37">
        <v>7</v>
      </c>
      <c r="W10" s="37">
        <v>7</v>
      </c>
      <c r="X10" s="37">
        <v>27</v>
      </c>
      <c r="Y10" s="37">
        <v>9</v>
      </c>
      <c r="Z10" s="37"/>
      <c r="AA10" s="37">
        <f aca="true" t="shared" si="0" ref="AA10:AA24">SUM(X10:Z10)</f>
        <v>36</v>
      </c>
      <c r="AB10" s="37">
        <f>AA10*100/122</f>
        <v>29.508196721311474</v>
      </c>
      <c r="AC10" s="48">
        <v>1</v>
      </c>
    </row>
    <row r="11" spans="1:29" ht="12.75">
      <c r="A11" s="37">
        <v>2</v>
      </c>
      <c r="B11" s="39" t="s">
        <v>111</v>
      </c>
      <c r="C11" s="37" t="s">
        <v>150</v>
      </c>
      <c r="D11" s="37" t="s">
        <v>151</v>
      </c>
      <c r="E11" s="37" t="s">
        <v>152</v>
      </c>
      <c r="F11" s="38">
        <v>37457</v>
      </c>
      <c r="G11" s="37" t="s">
        <v>117</v>
      </c>
      <c r="H11" s="37" t="s">
        <v>153</v>
      </c>
      <c r="I11" s="37" t="s">
        <v>77</v>
      </c>
      <c r="J11" s="37" t="s">
        <v>78</v>
      </c>
      <c r="K11" s="37" t="s">
        <v>79</v>
      </c>
      <c r="L11" s="38">
        <v>24167</v>
      </c>
      <c r="M11" s="37" t="s">
        <v>117</v>
      </c>
      <c r="N11" s="37" t="s">
        <v>154</v>
      </c>
      <c r="O11" s="37"/>
      <c r="P11" s="37">
        <v>30</v>
      </c>
      <c r="Q11" s="37" t="s">
        <v>156</v>
      </c>
      <c r="R11" s="39" t="s">
        <v>192</v>
      </c>
      <c r="S11" s="39" t="s">
        <v>193</v>
      </c>
      <c r="T11" s="37" t="s">
        <v>161</v>
      </c>
      <c r="U11" s="39" t="s">
        <v>194</v>
      </c>
      <c r="V11" s="37">
        <v>7</v>
      </c>
      <c r="W11" s="37">
        <v>7</v>
      </c>
      <c r="X11" s="37">
        <v>25</v>
      </c>
      <c r="Y11" s="37">
        <v>0</v>
      </c>
      <c r="Z11" s="37">
        <v>0</v>
      </c>
      <c r="AA11" s="37">
        <f t="shared" si="0"/>
        <v>25</v>
      </c>
      <c r="AB11" s="37">
        <f aca="true" t="shared" si="1" ref="AB11:AB24">AA11*100/122</f>
        <v>20.491803278688526</v>
      </c>
      <c r="AC11" s="48">
        <v>2</v>
      </c>
    </row>
    <row r="12" spans="1:29" ht="12.75">
      <c r="A12" s="37">
        <v>3</v>
      </c>
      <c r="B12" s="39" t="s">
        <v>111</v>
      </c>
      <c r="C12" s="37" t="s">
        <v>114</v>
      </c>
      <c r="D12" s="37" t="s">
        <v>94</v>
      </c>
      <c r="E12" s="37" t="s">
        <v>146</v>
      </c>
      <c r="F12" s="38">
        <v>36934</v>
      </c>
      <c r="G12" s="37" t="s">
        <v>117</v>
      </c>
      <c r="H12" s="37" t="s">
        <v>153</v>
      </c>
      <c r="I12" s="37" t="s">
        <v>65</v>
      </c>
      <c r="J12" s="37" t="s">
        <v>66</v>
      </c>
      <c r="K12" s="37" t="s">
        <v>67</v>
      </c>
      <c r="L12" s="38">
        <v>19968</v>
      </c>
      <c r="M12" s="37" t="s">
        <v>113</v>
      </c>
      <c r="N12" s="37" t="s">
        <v>154</v>
      </c>
      <c r="O12" s="37"/>
      <c r="P12" s="37">
        <v>38</v>
      </c>
      <c r="Q12" s="37" t="s">
        <v>155</v>
      </c>
      <c r="R12" s="39" t="s">
        <v>178</v>
      </c>
      <c r="S12" s="39" t="s">
        <v>179</v>
      </c>
      <c r="T12" s="40" t="s">
        <v>161</v>
      </c>
      <c r="U12" s="39" t="s">
        <v>180</v>
      </c>
      <c r="V12" s="37">
        <v>7</v>
      </c>
      <c r="W12" s="37">
        <v>7</v>
      </c>
      <c r="X12" s="37">
        <v>24</v>
      </c>
      <c r="Y12" s="37">
        <v>0</v>
      </c>
      <c r="Z12" s="37">
        <v>0</v>
      </c>
      <c r="AA12" s="37">
        <f t="shared" si="0"/>
        <v>24</v>
      </c>
      <c r="AB12" s="37">
        <f t="shared" si="1"/>
        <v>19.672131147540984</v>
      </c>
      <c r="AC12" s="48">
        <v>3</v>
      </c>
    </row>
    <row r="13" spans="1:29" ht="12.75">
      <c r="A13" s="37">
        <v>4</v>
      </c>
      <c r="B13" s="39" t="s">
        <v>111</v>
      </c>
      <c r="C13" s="37" t="s">
        <v>135</v>
      </c>
      <c r="D13" s="37" t="s">
        <v>136</v>
      </c>
      <c r="E13" s="37" t="s">
        <v>137</v>
      </c>
      <c r="F13" s="38">
        <v>36818</v>
      </c>
      <c r="G13" s="37" t="s">
        <v>117</v>
      </c>
      <c r="H13" s="37" t="s">
        <v>153</v>
      </c>
      <c r="I13" s="37" t="s">
        <v>62</v>
      </c>
      <c r="J13" s="37" t="s">
        <v>63</v>
      </c>
      <c r="K13" s="37" t="s">
        <v>64</v>
      </c>
      <c r="L13" s="38">
        <v>21218</v>
      </c>
      <c r="M13" s="37" t="s">
        <v>113</v>
      </c>
      <c r="N13" s="37" t="s">
        <v>154</v>
      </c>
      <c r="O13" s="37"/>
      <c r="P13" s="37">
        <v>39</v>
      </c>
      <c r="Q13" s="37" t="s">
        <v>158</v>
      </c>
      <c r="R13" s="37" t="s">
        <v>159</v>
      </c>
      <c r="S13" s="39" t="s">
        <v>160</v>
      </c>
      <c r="T13" s="40" t="s">
        <v>161</v>
      </c>
      <c r="U13" s="39" t="s">
        <v>162</v>
      </c>
      <c r="V13" s="37">
        <v>7</v>
      </c>
      <c r="W13" s="37">
        <v>7</v>
      </c>
      <c r="X13" s="37">
        <v>21</v>
      </c>
      <c r="Y13" s="37">
        <v>0</v>
      </c>
      <c r="Z13" s="37">
        <v>0</v>
      </c>
      <c r="AA13" s="37">
        <f t="shared" si="0"/>
        <v>21</v>
      </c>
      <c r="AB13" s="37">
        <f t="shared" si="1"/>
        <v>17.21311475409836</v>
      </c>
      <c r="AC13" s="48">
        <v>4</v>
      </c>
    </row>
    <row r="14" spans="1:29" ht="12.75">
      <c r="A14" s="37">
        <v>5</v>
      </c>
      <c r="B14" s="39" t="s">
        <v>111</v>
      </c>
      <c r="C14" s="37" t="s">
        <v>143</v>
      </c>
      <c r="D14" s="37" t="s">
        <v>144</v>
      </c>
      <c r="E14" s="37" t="s">
        <v>145</v>
      </c>
      <c r="F14" s="38">
        <v>37569</v>
      </c>
      <c r="G14" s="37" t="s">
        <v>117</v>
      </c>
      <c r="H14" s="37" t="s">
        <v>153</v>
      </c>
      <c r="I14" s="37" t="s">
        <v>72</v>
      </c>
      <c r="J14" s="37" t="s">
        <v>71</v>
      </c>
      <c r="K14" s="37" t="s">
        <v>73</v>
      </c>
      <c r="L14" s="38">
        <v>22546</v>
      </c>
      <c r="M14" s="37" t="s">
        <v>117</v>
      </c>
      <c r="N14" s="37" t="s">
        <v>154</v>
      </c>
      <c r="O14" s="37"/>
      <c r="P14" s="37">
        <v>27</v>
      </c>
      <c r="Q14" s="37" t="s">
        <v>155</v>
      </c>
      <c r="R14" s="37" t="s">
        <v>181</v>
      </c>
      <c r="S14" s="39" t="s">
        <v>182</v>
      </c>
      <c r="T14" s="41" t="s">
        <v>161</v>
      </c>
      <c r="U14" s="39" t="s">
        <v>183</v>
      </c>
      <c r="V14" s="37">
        <v>7</v>
      </c>
      <c r="W14" s="37">
        <v>7</v>
      </c>
      <c r="X14" s="37">
        <v>18</v>
      </c>
      <c r="Y14" s="37">
        <v>2</v>
      </c>
      <c r="Z14" s="37">
        <v>0</v>
      </c>
      <c r="AA14" s="37">
        <f t="shared" si="0"/>
        <v>20</v>
      </c>
      <c r="AB14" s="37">
        <f t="shared" si="1"/>
        <v>16.39344262295082</v>
      </c>
      <c r="AC14" s="48">
        <v>5</v>
      </c>
    </row>
    <row r="15" spans="1:29" ht="12.75">
      <c r="A15" s="37">
        <v>6</v>
      </c>
      <c r="B15" s="39" t="s">
        <v>111</v>
      </c>
      <c r="C15" s="37" t="s">
        <v>147</v>
      </c>
      <c r="D15" s="37" t="s">
        <v>148</v>
      </c>
      <c r="E15" s="37" t="s">
        <v>149</v>
      </c>
      <c r="F15" s="38">
        <v>36674</v>
      </c>
      <c r="G15" s="37" t="s">
        <v>117</v>
      </c>
      <c r="H15" s="37" t="s">
        <v>153</v>
      </c>
      <c r="I15" s="37" t="s">
        <v>74</v>
      </c>
      <c r="J15" s="37" t="s">
        <v>75</v>
      </c>
      <c r="K15" s="37" t="s">
        <v>76</v>
      </c>
      <c r="L15" s="38">
        <v>21195</v>
      </c>
      <c r="M15" s="37" t="s">
        <v>113</v>
      </c>
      <c r="N15" s="37" t="s">
        <v>154</v>
      </c>
      <c r="O15" s="37"/>
      <c r="P15" s="37">
        <v>31</v>
      </c>
      <c r="Q15" s="37" t="s">
        <v>156</v>
      </c>
      <c r="R15" s="37" t="s">
        <v>196</v>
      </c>
      <c r="S15" s="39" t="s">
        <v>197</v>
      </c>
      <c r="T15" s="40" t="s">
        <v>161</v>
      </c>
      <c r="U15" s="39" t="s">
        <v>198</v>
      </c>
      <c r="V15" s="37">
        <v>7</v>
      </c>
      <c r="W15" s="37">
        <v>7</v>
      </c>
      <c r="X15" s="37">
        <v>17</v>
      </c>
      <c r="Y15" s="37">
        <v>0</v>
      </c>
      <c r="Z15" s="37">
        <v>0</v>
      </c>
      <c r="AA15" s="37">
        <f t="shared" si="0"/>
        <v>17</v>
      </c>
      <c r="AB15" s="37">
        <f t="shared" si="1"/>
        <v>13.934426229508198</v>
      </c>
      <c r="AC15" s="48">
        <v>6</v>
      </c>
    </row>
    <row r="16" spans="1:29" ht="12.75">
      <c r="A16" s="37">
        <v>7</v>
      </c>
      <c r="B16" s="39" t="s">
        <v>111</v>
      </c>
      <c r="C16" s="37" t="s">
        <v>121</v>
      </c>
      <c r="D16" s="37" t="s">
        <v>122</v>
      </c>
      <c r="E16" s="37" t="s">
        <v>123</v>
      </c>
      <c r="F16" s="38">
        <v>36823</v>
      </c>
      <c r="G16" s="37" t="s">
        <v>113</v>
      </c>
      <c r="H16" s="37" t="s">
        <v>153</v>
      </c>
      <c r="I16" s="37" t="s">
        <v>47</v>
      </c>
      <c r="J16" s="37" t="s">
        <v>48</v>
      </c>
      <c r="K16" s="37" t="s">
        <v>49</v>
      </c>
      <c r="L16" s="38">
        <v>30444</v>
      </c>
      <c r="M16" s="37" t="s">
        <v>117</v>
      </c>
      <c r="N16" s="37" t="s">
        <v>154</v>
      </c>
      <c r="O16" s="37"/>
      <c r="P16" s="37">
        <v>6</v>
      </c>
      <c r="Q16" s="37" t="s">
        <v>155</v>
      </c>
      <c r="R16" s="37" t="s">
        <v>187</v>
      </c>
      <c r="S16" s="39" t="s">
        <v>188</v>
      </c>
      <c r="T16" s="41" t="s">
        <v>161</v>
      </c>
      <c r="U16" s="39" t="s">
        <v>162</v>
      </c>
      <c r="V16" s="37">
        <v>7</v>
      </c>
      <c r="W16" s="37">
        <v>7</v>
      </c>
      <c r="X16" s="37">
        <v>16</v>
      </c>
      <c r="Y16" s="37">
        <v>0</v>
      </c>
      <c r="Z16" s="37">
        <v>0</v>
      </c>
      <c r="AA16" s="37">
        <f t="shared" si="0"/>
        <v>16</v>
      </c>
      <c r="AB16" s="37">
        <f t="shared" si="1"/>
        <v>13.114754098360656</v>
      </c>
      <c r="AC16" s="48">
        <v>7</v>
      </c>
    </row>
    <row r="17" spans="1:29" ht="12.75">
      <c r="A17" s="37">
        <v>8</v>
      </c>
      <c r="B17" s="39" t="s">
        <v>111</v>
      </c>
      <c r="C17" s="37" t="s">
        <v>141</v>
      </c>
      <c r="D17" s="37" t="s">
        <v>142</v>
      </c>
      <c r="E17" s="37" t="s">
        <v>49</v>
      </c>
      <c r="F17" s="38">
        <v>36922</v>
      </c>
      <c r="G17" s="37" t="s">
        <v>117</v>
      </c>
      <c r="H17" s="37" t="s">
        <v>153</v>
      </c>
      <c r="I17" s="37" t="s">
        <v>68</v>
      </c>
      <c r="J17" s="37" t="s">
        <v>69</v>
      </c>
      <c r="K17" s="37" t="s">
        <v>70</v>
      </c>
      <c r="L17" s="38">
        <v>25784</v>
      </c>
      <c r="M17" s="37" t="s">
        <v>117</v>
      </c>
      <c r="N17" s="37" t="s">
        <v>154</v>
      </c>
      <c r="O17" s="37"/>
      <c r="P17" s="37">
        <v>1</v>
      </c>
      <c r="Q17" s="37" t="s">
        <v>155</v>
      </c>
      <c r="R17" s="37" t="s">
        <v>163</v>
      </c>
      <c r="S17" s="39" t="s">
        <v>164</v>
      </c>
      <c r="T17" s="41" t="s">
        <v>161</v>
      </c>
      <c r="U17" s="39" t="s">
        <v>165</v>
      </c>
      <c r="V17" s="37">
        <v>7</v>
      </c>
      <c r="W17" s="37">
        <v>7</v>
      </c>
      <c r="X17" s="37">
        <v>16</v>
      </c>
      <c r="Y17" s="37">
        <v>0</v>
      </c>
      <c r="Z17" s="37">
        <v>0</v>
      </c>
      <c r="AA17" s="37">
        <f t="shared" si="0"/>
        <v>16</v>
      </c>
      <c r="AB17" s="37">
        <f t="shared" si="1"/>
        <v>13.114754098360656</v>
      </c>
      <c r="AC17" s="48">
        <v>8</v>
      </c>
    </row>
    <row r="18" spans="1:29" ht="12.75">
      <c r="A18" s="37">
        <v>9</v>
      </c>
      <c r="B18" s="39" t="s">
        <v>111</v>
      </c>
      <c r="C18" s="37" t="s">
        <v>126</v>
      </c>
      <c r="D18" s="37" t="s">
        <v>127</v>
      </c>
      <c r="E18" s="37" t="s">
        <v>128</v>
      </c>
      <c r="F18" s="38">
        <v>36772</v>
      </c>
      <c r="G18" s="37" t="s">
        <v>117</v>
      </c>
      <c r="H18" s="37" t="s">
        <v>153</v>
      </c>
      <c r="I18" s="37" t="s">
        <v>53</v>
      </c>
      <c r="J18" s="37" t="s">
        <v>54</v>
      </c>
      <c r="K18" s="37" t="s">
        <v>55</v>
      </c>
      <c r="L18" s="38">
        <v>28362</v>
      </c>
      <c r="M18" s="37" t="s">
        <v>117</v>
      </c>
      <c r="N18" s="37" t="s">
        <v>154</v>
      </c>
      <c r="O18" s="37"/>
      <c r="P18" s="37">
        <v>18</v>
      </c>
      <c r="Q18" s="37" t="s">
        <v>155</v>
      </c>
      <c r="R18" s="37" t="s">
        <v>184</v>
      </c>
      <c r="S18" s="39" t="s">
        <v>185</v>
      </c>
      <c r="T18" s="41" t="s">
        <v>161</v>
      </c>
      <c r="U18" s="39" t="s">
        <v>186</v>
      </c>
      <c r="V18" s="37">
        <v>7</v>
      </c>
      <c r="W18" s="37">
        <v>7</v>
      </c>
      <c r="X18" s="37">
        <v>15</v>
      </c>
      <c r="Y18" s="37">
        <v>0</v>
      </c>
      <c r="Z18" s="37">
        <v>0</v>
      </c>
      <c r="AA18" s="37">
        <f t="shared" si="0"/>
        <v>15</v>
      </c>
      <c r="AB18" s="37">
        <f t="shared" si="1"/>
        <v>12.295081967213115</v>
      </c>
      <c r="AC18" s="48">
        <v>9</v>
      </c>
    </row>
    <row r="19" spans="1:29" ht="12.75">
      <c r="A19" s="37">
        <v>10</v>
      </c>
      <c r="B19" s="39" t="s">
        <v>111</v>
      </c>
      <c r="C19" s="37" t="s">
        <v>138</v>
      </c>
      <c r="D19" s="37" t="s">
        <v>139</v>
      </c>
      <c r="E19" s="37" t="s">
        <v>140</v>
      </c>
      <c r="F19" s="38">
        <v>36909</v>
      </c>
      <c r="G19" s="37" t="s">
        <v>117</v>
      </c>
      <c r="H19" s="37" t="s">
        <v>153</v>
      </c>
      <c r="I19" s="37" t="s">
        <v>65</v>
      </c>
      <c r="J19" s="37" t="s">
        <v>66</v>
      </c>
      <c r="K19" s="37" t="s">
        <v>67</v>
      </c>
      <c r="L19" s="38">
        <v>19968</v>
      </c>
      <c r="M19" s="37" t="s">
        <v>113</v>
      </c>
      <c r="N19" s="37" t="s">
        <v>154</v>
      </c>
      <c r="O19" s="37"/>
      <c r="P19" s="37">
        <v>38</v>
      </c>
      <c r="Q19" s="37" t="s">
        <v>157</v>
      </c>
      <c r="R19" s="37" t="s">
        <v>202</v>
      </c>
      <c r="S19" s="39" t="s">
        <v>203</v>
      </c>
      <c r="T19" s="41" t="s">
        <v>195</v>
      </c>
      <c r="U19" s="39" t="s">
        <v>204</v>
      </c>
      <c r="V19" s="37">
        <v>7</v>
      </c>
      <c r="W19" s="37">
        <v>7</v>
      </c>
      <c r="X19" s="37">
        <v>15</v>
      </c>
      <c r="Y19" s="37">
        <v>0</v>
      </c>
      <c r="Z19" s="37">
        <v>0</v>
      </c>
      <c r="AA19" s="37">
        <f t="shared" si="0"/>
        <v>15</v>
      </c>
      <c r="AB19" s="37">
        <f t="shared" si="1"/>
        <v>12.295081967213115</v>
      </c>
      <c r="AC19" s="48">
        <v>10</v>
      </c>
    </row>
    <row r="20" spans="1:29" ht="12.75">
      <c r="A20" s="37">
        <v>11</v>
      </c>
      <c r="B20" s="39" t="s">
        <v>111</v>
      </c>
      <c r="C20" s="37" t="s">
        <v>118</v>
      </c>
      <c r="D20" s="37" t="s">
        <v>119</v>
      </c>
      <c r="E20" s="37" t="s">
        <v>120</v>
      </c>
      <c r="F20" s="38">
        <v>36680</v>
      </c>
      <c r="G20" s="37" t="s">
        <v>113</v>
      </c>
      <c r="H20" s="37" t="s">
        <v>153</v>
      </c>
      <c r="I20" s="37" t="s">
        <v>44</v>
      </c>
      <c r="J20" s="37" t="s">
        <v>45</v>
      </c>
      <c r="K20" s="37" t="s">
        <v>46</v>
      </c>
      <c r="L20" s="38">
        <v>29417</v>
      </c>
      <c r="M20" s="37" t="s">
        <v>117</v>
      </c>
      <c r="N20" s="37" t="s">
        <v>154</v>
      </c>
      <c r="O20" s="37"/>
      <c r="P20" s="37">
        <v>12</v>
      </c>
      <c r="Q20" s="37" t="s">
        <v>156</v>
      </c>
      <c r="R20" s="37" t="s">
        <v>211</v>
      </c>
      <c r="S20" s="39" t="s">
        <v>213</v>
      </c>
      <c r="T20" s="41" t="s">
        <v>161</v>
      </c>
      <c r="U20" s="39" t="s">
        <v>212</v>
      </c>
      <c r="V20" s="37">
        <v>7</v>
      </c>
      <c r="W20" s="37">
        <v>7</v>
      </c>
      <c r="X20" s="37">
        <v>13</v>
      </c>
      <c r="Y20" s="37">
        <v>0</v>
      </c>
      <c r="Z20" s="37">
        <v>0</v>
      </c>
      <c r="AA20" s="37">
        <f t="shared" si="0"/>
        <v>13</v>
      </c>
      <c r="AB20" s="37">
        <f t="shared" si="1"/>
        <v>10.655737704918034</v>
      </c>
      <c r="AC20" s="48">
        <v>11</v>
      </c>
    </row>
    <row r="21" spans="1:29" ht="12.75">
      <c r="A21" s="37">
        <v>12</v>
      </c>
      <c r="B21" s="39" t="s">
        <v>111</v>
      </c>
      <c r="C21" s="37" t="s">
        <v>114</v>
      </c>
      <c r="D21" s="37" t="s">
        <v>115</v>
      </c>
      <c r="E21" s="37" t="s">
        <v>116</v>
      </c>
      <c r="F21" s="38">
        <v>36874</v>
      </c>
      <c r="G21" s="37" t="s">
        <v>117</v>
      </c>
      <c r="H21" s="37" t="s">
        <v>153</v>
      </c>
      <c r="I21" s="37" t="s">
        <v>41</v>
      </c>
      <c r="J21" s="37" t="s">
        <v>42</v>
      </c>
      <c r="K21" s="37" t="s">
        <v>43</v>
      </c>
      <c r="L21" s="38">
        <v>22560</v>
      </c>
      <c r="M21" s="37" t="s">
        <v>113</v>
      </c>
      <c r="N21" s="37" t="s">
        <v>154</v>
      </c>
      <c r="O21" s="37"/>
      <c r="P21" s="37">
        <v>19</v>
      </c>
      <c r="Q21" s="37" t="s">
        <v>155</v>
      </c>
      <c r="R21" s="37" t="s">
        <v>166</v>
      </c>
      <c r="S21" s="39" t="s">
        <v>167</v>
      </c>
      <c r="T21" s="41" t="s">
        <v>161</v>
      </c>
      <c r="U21" s="39" t="s">
        <v>168</v>
      </c>
      <c r="V21" s="37">
        <v>7</v>
      </c>
      <c r="W21" s="37">
        <v>7</v>
      </c>
      <c r="X21" s="37">
        <v>10</v>
      </c>
      <c r="Y21" s="37">
        <v>0</v>
      </c>
      <c r="Z21" s="37">
        <v>0</v>
      </c>
      <c r="AA21" s="37">
        <f t="shared" si="0"/>
        <v>10</v>
      </c>
      <c r="AB21" s="37">
        <f t="shared" si="1"/>
        <v>8.19672131147541</v>
      </c>
      <c r="AC21" s="48">
        <v>12</v>
      </c>
    </row>
    <row r="22" spans="1:29" ht="12.75">
      <c r="A22" s="37">
        <v>13</v>
      </c>
      <c r="B22" s="39" t="s">
        <v>111</v>
      </c>
      <c r="C22" s="37" t="s">
        <v>36</v>
      </c>
      <c r="D22" s="37" t="s">
        <v>37</v>
      </c>
      <c r="E22" s="37" t="s">
        <v>112</v>
      </c>
      <c r="F22" s="38">
        <v>36858</v>
      </c>
      <c r="G22" s="37" t="s">
        <v>113</v>
      </c>
      <c r="H22" s="37" t="s">
        <v>153</v>
      </c>
      <c r="I22" s="37" t="s">
        <v>38</v>
      </c>
      <c r="J22" s="37" t="s">
        <v>39</v>
      </c>
      <c r="K22" s="37" t="s">
        <v>40</v>
      </c>
      <c r="L22" s="38">
        <v>32543</v>
      </c>
      <c r="M22" s="37" t="s">
        <v>117</v>
      </c>
      <c r="N22" s="37" t="s">
        <v>154</v>
      </c>
      <c r="O22" s="37"/>
      <c r="P22" s="37">
        <v>2</v>
      </c>
      <c r="Q22" s="37" t="s">
        <v>155</v>
      </c>
      <c r="R22" s="39" t="s">
        <v>199</v>
      </c>
      <c r="S22" s="39" t="s">
        <v>200</v>
      </c>
      <c r="T22" s="39" t="s">
        <v>161</v>
      </c>
      <c r="U22" s="39" t="s">
        <v>201</v>
      </c>
      <c r="V22" s="37">
        <v>7</v>
      </c>
      <c r="W22" s="37">
        <v>7</v>
      </c>
      <c r="X22" s="37">
        <v>8</v>
      </c>
      <c r="Y22" s="37">
        <v>0</v>
      </c>
      <c r="Z22" s="37">
        <v>0</v>
      </c>
      <c r="AA22" s="37">
        <f t="shared" si="0"/>
        <v>8</v>
      </c>
      <c r="AB22" s="37">
        <f t="shared" si="1"/>
        <v>6.557377049180328</v>
      </c>
      <c r="AC22" s="48">
        <v>13</v>
      </c>
    </row>
    <row r="23" spans="1:29" ht="12.75">
      <c r="A23" s="37">
        <v>14</v>
      </c>
      <c r="B23" s="39" t="s">
        <v>111</v>
      </c>
      <c r="C23" s="37" t="s">
        <v>124</v>
      </c>
      <c r="D23" s="37" t="s">
        <v>125</v>
      </c>
      <c r="E23" s="37" t="s">
        <v>259</v>
      </c>
      <c r="F23" s="38">
        <v>36579</v>
      </c>
      <c r="G23" s="37" t="s">
        <v>113</v>
      </c>
      <c r="H23" s="37" t="s">
        <v>153</v>
      </c>
      <c r="I23" s="37" t="s">
        <v>52</v>
      </c>
      <c r="J23" s="37" t="s">
        <v>50</v>
      </c>
      <c r="K23" s="37" t="s">
        <v>51</v>
      </c>
      <c r="L23" s="38">
        <v>26366</v>
      </c>
      <c r="M23" s="37" t="s">
        <v>117</v>
      </c>
      <c r="N23" s="37" t="s">
        <v>154</v>
      </c>
      <c r="O23" s="37"/>
      <c r="P23" s="37">
        <v>21</v>
      </c>
      <c r="Q23" s="37" t="s">
        <v>156</v>
      </c>
      <c r="R23" s="37" t="s">
        <v>214</v>
      </c>
      <c r="S23" s="39" t="s">
        <v>215</v>
      </c>
      <c r="T23" s="41" t="s">
        <v>161</v>
      </c>
      <c r="U23" s="39" t="s">
        <v>216</v>
      </c>
      <c r="V23" s="37">
        <v>7</v>
      </c>
      <c r="W23" s="37">
        <v>7</v>
      </c>
      <c r="X23" s="37">
        <v>7</v>
      </c>
      <c r="Y23" s="37">
        <v>0</v>
      </c>
      <c r="Z23" s="37">
        <v>0</v>
      </c>
      <c r="AA23" s="37">
        <f t="shared" si="0"/>
        <v>7</v>
      </c>
      <c r="AB23" s="37">
        <f t="shared" si="1"/>
        <v>5.737704918032787</v>
      </c>
      <c r="AC23" s="48">
        <v>14</v>
      </c>
    </row>
    <row r="24" spans="1:29" ht="12.75">
      <c r="A24" s="37">
        <v>15</v>
      </c>
      <c r="B24" s="39" t="s">
        <v>111</v>
      </c>
      <c r="C24" s="37" t="s">
        <v>129</v>
      </c>
      <c r="D24" s="37" t="s">
        <v>130</v>
      </c>
      <c r="E24" s="37" t="s">
        <v>131</v>
      </c>
      <c r="F24" s="38">
        <v>36928</v>
      </c>
      <c r="G24" s="37" t="s">
        <v>117</v>
      </c>
      <c r="H24" s="37" t="s">
        <v>153</v>
      </c>
      <c r="I24" s="37" t="s">
        <v>56</v>
      </c>
      <c r="J24" s="37" t="s">
        <v>57</v>
      </c>
      <c r="K24" s="37" t="s">
        <v>58</v>
      </c>
      <c r="L24" s="38">
        <v>27010</v>
      </c>
      <c r="M24" s="37" t="s">
        <v>117</v>
      </c>
      <c r="N24" s="37" t="s">
        <v>154</v>
      </c>
      <c r="O24" s="37"/>
      <c r="P24" s="37">
        <v>16</v>
      </c>
      <c r="Q24" s="37" t="s">
        <v>157</v>
      </c>
      <c r="R24" s="37" t="s">
        <v>205</v>
      </c>
      <c r="S24" s="39" t="s">
        <v>206</v>
      </c>
      <c r="T24" s="41" t="s">
        <v>161</v>
      </c>
      <c r="U24" s="39" t="s">
        <v>207</v>
      </c>
      <c r="V24" s="37">
        <v>7</v>
      </c>
      <c r="W24" s="37">
        <v>7</v>
      </c>
      <c r="X24" s="37">
        <v>4</v>
      </c>
      <c r="Y24" s="37">
        <v>0</v>
      </c>
      <c r="Z24" s="37">
        <v>0</v>
      </c>
      <c r="AA24" s="37">
        <f t="shared" si="0"/>
        <v>4</v>
      </c>
      <c r="AB24" s="37">
        <f t="shared" si="1"/>
        <v>3.278688524590164</v>
      </c>
      <c r="AC24" s="48">
        <v>15</v>
      </c>
    </row>
    <row r="25" spans="1:2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</row>
  </sheetData>
  <sheetProtection/>
  <mergeCells count="8">
    <mergeCell ref="Q8:U8"/>
    <mergeCell ref="V8:W8"/>
    <mergeCell ref="D1:K1"/>
    <mergeCell ref="E5:F5"/>
    <mergeCell ref="C6:D6"/>
    <mergeCell ref="F6:G6"/>
    <mergeCell ref="C8:H8"/>
    <mergeCell ref="I8:P8"/>
  </mergeCells>
  <dataValidations count="2">
    <dataValidation allowBlank="1" showInputMessage="1" showErrorMessage="1" sqref="R11 R19 R14:R15 R21:R22 V3:V9 R3:S7 Q3:Q9 R9:S9 L9:O9 D9:G9 E4:E5 F3 G3:G5 G7 D4 D6:F7 C3:C9"/>
    <dataValidation type="list" allowBlank="1" showInputMessage="1" showErrorMessage="1" sqref="T14">
      <formula1>location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Z10" sqref="Z10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16.875" style="0" customWidth="1"/>
    <col min="5" max="5" width="12.625" style="0" customWidth="1"/>
    <col min="6" max="6" width="10.125" style="0" bestFit="1" customWidth="1"/>
    <col min="7" max="7" width="0.12890625" style="0" customWidth="1"/>
    <col min="8" max="8" width="9.125" style="0" hidden="1" customWidth="1"/>
    <col min="9" max="9" width="10.375" style="0" customWidth="1"/>
    <col min="10" max="10" width="11.375" style="0" customWidth="1"/>
    <col min="11" max="11" width="19.625" style="0" customWidth="1"/>
    <col min="12" max="12" width="10.875" style="0" customWidth="1"/>
    <col min="13" max="13" width="7.00390625" style="0" customWidth="1"/>
    <col min="15" max="15" width="0.12890625" style="0" customWidth="1"/>
    <col min="19" max="19" width="0.12890625" style="0" customWidth="1"/>
    <col min="20" max="20" width="9.125" style="0" hidden="1" customWidth="1"/>
    <col min="21" max="21" width="10.625" style="0" customWidth="1"/>
    <col min="22" max="22" width="6.25390625" style="0" customWidth="1"/>
    <col min="23" max="23" width="4.75390625" style="0" customWidth="1"/>
    <col min="24" max="24" width="4.375" style="0" customWidth="1"/>
    <col min="25" max="25" width="4.75390625" style="0" customWidth="1"/>
    <col min="26" max="26" width="4.375" style="0" customWidth="1"/>
    <col min="27" max="27" width="5.75390625" style="0" customWidth="1"/>
    <col min="28" max="28" width="6.125" style="0" customWidth="1"/>
    <col min="29" max="29" width="5.125" style="0" customWidth="1"/>
  </cols>
  <sheetData>
    <row r="1" spans="1:29" ht="12.75">
      <c r="A1" s="1"/>
      <c r="B1" s="1"/>
      <c r="C1" s="1"/>
      <c r="D1" s="54" t="s">
        <v>111</v>
      </c>
      <c r="E1" s="55"/>
      <c r="F1" s="55"/>
      <c r="G1" s="55"/>
      <c r="H1" s="55"/>
      <c r="I1" s="55"/>
      <c r="J1" s="56"/>
      <c r="K1" s="56"/>
      <c r="L1" s="23"/>
      <c r="M1" s="22"/>
      <c r="N1" s="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25.5">
      <c r="A3" s="26"/>
      <c r="B3" s="26"/>
      <c r="C3" s="28" t="s">
        <v>0</v>
      </c>
      <c r="D3" s="29"/>
      <c r="E3" s="30" t="s">
        <v>35</v>
      </c>
      <c r="F3" s="27"/>
      <c r="G3" s="18"/>
      <c r="H3" s="26"/>
      <c r="I3" s="18"/>
      <c r="J3" s="18"/>
      <c r="K3" s="18"/>
      <c r="L3" s="17"/>
      <c r="M3" s="18"/>
      <c r="N3" s="18"/>
      <c r="O3" s="18"/>
      <c r="P3" s="18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9"/>
      <c r="AC3" s="2"/>
    </row>
    <row r="4" spans="1:29" ht="12.75">
      <c r="A4" s="26"/>
      <c r="B4" s="26"/>
      <c r="C4" s="25" t="s">
        <v>29</v>
      </c>
      <c r="D4" s="25"/>
      <c r="E4" s="21">
        <v>8</v>
      </c>
      <c r="F4" s="6"/>
      <c r="G4" s="18"/>
      <c r="H4" s="26"/>
      <c r="I4" s="18"/>
      <c r="J4" s="18"/>
      <c r="K4" s="18"/>
      <c r="L4" s="17"/>
      <c r="M4" s="18"/>
      <c r="N4" s="18"/>
      <c r="O4" s="18"/>
      <c r="P4" s="1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19"/>
      <c r="AC4" s="2"/>
    </row>
    <row r="5" spans="1:29" ht="12.75">
      <c r="A5" s="26"/>
      <c r="B5" s="26"/>
      <c r="C5" s="25" t="s">
        <v>1</v>
      </c>
      <c r="D5" s="6"/>
      <c r="E5" s="57" t="s">
        <v>34</v>
      </c>
      <c r="F5" s="58"/>
      <c r="G5" s="18"/>
      <c r="H5" s="26"/>
      <c r="I5" s="18"/>
      <c r="J5" s="18"/>
      <c r="K5" s="18"/>
      <c r="L5" s="17"/>
      <c r="M5" s="18"/>
      <c r="N5" s="18"/>
      <c r="O5" s="18"/>
      <c r="P5" s="1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19"/>
      <c r="AC5" s="2"/>
    </row>
    <row r="6" spans="1:29" ht="12.75">
      <c r="A6" s="26"/>
      <c r="B6" s="26"/>
      <c r="C6" s="57" t="s">
        <v>31</v>
      </c>
      <c r="D6" s="57"/>
      <c r="E6" s="31">
        <v>41599</v>
      </c>
      <c r="F6" s="59"/>
      <c r="G6" s="60"/>
      <c r="H6" s="26"/>
      <c r="I6" s="18"/>
      <c r="J6" s="18"/>
      <c r="K6" s="18"/>
      <c r="L6" s="17"/>
      <c r="M6" s="18"/>
      <c r="N6" s="18"/>
      <c r="O6" s="18"/>
      <c r="P6" s="18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19"/>
      <c r="AC6" s="2"/>
    </row>
    <row r="7" spans="1:29" ht="12.75">
      <c r="A7" s="2"/>
      <c r="B7" s="2"/>
      <c r="C7" s="3"/>
      <c r="D7" s="3"/>
      <c r="E7" s="3"/>
      <c r="F7" s="14"/>
      <c r="G7" s="3"/>
      <c r="H7" s="2"/>
      <c r="I7" s="3"/>
      <c r="J7" s="3"/>
      <c r="K7" s="3"/>
      <c r="L7" s="14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2"/>
      <c r="AC7" s="2"/>
    </row>
    <row r="8" spans="1:29" ht="12.75">
      <c r="A8" s="24"/>
      <c r="B8" s="24" t="s">
        <v>2</v>
      </c>
      <c r="C8" s="53" t="s">
        <v>3</v>
      </c>
      <c r="D8" s="53"/>
      <c r="E8" s="53"/>
      <c r="F8" s="53"/>
      <c r="G8" s="53"/>
      <c r="H8" s="53"/>
      <c r="I8" s="53" t="s">
        <v>4</v>
      </c>
      <c r="J8" s="53"/>
      <c r="K8" s="53"/>
      <c r="L8" s="53"/>
      <c r="M8" s="53"/>
      <c r="N8" s="53"/>
      <c r="O8" s="53"/>
      <c r="P8" s="53"/>
      <c r="Q8" s="53" t="s">
        <v>5</v>
      </c>
      <c r="R8" s="53"/>
      <c r="S8" s="53"/>
      <c r="T8" s="53"/>
      <c r="U8" s="53"/>
      <c r="V8" s="53" t="s">
        <v>20</v>
      </c>
      <c r="W8" s="53"/>
      <c r="X8" s="24" t="s">
        <v>26</v>
      </c>
      <c r="Y8" s="24"/>
      <c r="Z8" s="24"/>
      <c r="AA8" s="24"/>
      <c r="AB8" s="24"/>
      <c r="AC8" s="24"/>
    </row>
    <row r="9" spans="1:29" ht="409.5">
      <c r="A9" s="8" t="s">
        <v>30</v>
      </c>
      <c r="B9" s="11" t="s">
        <v>6</v>
      </c>
      <c r="C9" s="10" t="s">
        <v>7</v>
      </c>
      <c r="D9" s="10" t="s">
        <v>8</v>
      </c>
      <c r="E9" s="10" t="s">
        <v>9</v>
      </c>
      <c r="F9" s="15" t="s">
        <v>10</v>
      </c>
      <c r="G9" s="10" t="s">
        <v>11</v>
      </c>
      <c r="H9" s="10" t="s">
        <v>12</v>
      </c>
      <c r="I9" s="10" t="s">
        <v>7</v>
      </c>
      <c r="J9" s="10" t="s">
        <v>8</v>
      </c>
      <c r="K9" s="10" t="s">
        <v>9</v>
      </c>
      <c r="L9" s="15" t="s">
        <v>10</v>
      </c>
      <c r="M9" s="10" t="s">
        <v>11</v>
      </c>
      <c r="N9" s="10" t="s">
        <v>21</v>
      </c>
      <c r="O9" s="10" t="s">
        <v>27</v>
      </c>
      <c r="P9" s="10" t="s">
        <v>22</v>
      </c>
      <c r="Q9" s="10" t="s">
        <v>13</v>
      </c>
      <c r="R9" s="10" t="s">
        <v>14</v>
      </c>
      <c r="S9" s="10" t="s">
        <v>15</v>
      </c>
      <c r="T9" s="10" t="s">
        <v>16</v>
      </c>
      <c r="U9" s="10" t="s">
        <v>17</v>
      </c>
      <c r="V9" s="10" t="s">
        <v>18</v>
      </c>
      <c r="W9" s="10" t="s">
        <v>19</v>
      </c>
      <c r="X9" s="10" t="s">
        <v>23</v>
      </c>
      <c r="Y9" s="10" t="s">
        <v>24</v>
      </c>
      <c r="Z9" s="10" t="s">
        <v>25</v>
      </c>
      <c r="AA9" s="10" t="s">
        <v>28</v>
      </c>
      <c r="AB9" s="13" t="s">
        <v>32</v>
      </c>
      <c r="AC9" s="10" t="s">
        <v>33</v>
      </c>
    </row>
    <row r="10" spans="1:29" ht="12.75">
      <c r="A10" s="37">
        <v>1</v>
      </c>
      <c r="B10" s="39" t="s">
        <v>111</v>
      </c>
      <c r="C10" s="37" t="s">
        <v>227</v>
      </c>
      <c r="D10" s="37" t="s">
        <v>228</v>
      </c>
      <c r="E10" s="37" t="s">
        <v>229</v>
      </c>
      <c r="F10" s="38">
        <v>36502</v>
      </c>
      <c r="G10" s="37" t="s">
        <v>113</v>
      </c>
      <c r="H10" s="37" t="s">
        <v>153</v>
      </c>
      <c r="I10" s="37" t="s">
        <v>62</v>
      </c>
      <c r="J10" s="37" t="s">
        <v>63</v>
      </c>
      <c r="K10" s="37" t="s">
        <v>64</v>
      </c>
      <c r="L10" s="38">
        <v>21218</v>
      </c>
      <c r="M10" s="37" t="s">
        <v>113</v>
      </c>
      <c r="N10" s="37" t="s">
        <v>154</v>
      </c>
      <c r="O10" s="37"/>
      <c r="P10" s="37">
        <v>39</v>
      </c>
      <c r="Q10" s="37" t="s">
        <v>158</v>
      </c>
      <c r="R10" s="37" t="s">
        <v>159</v>
      </c>
      <c r="S10" s="39" t="s">
        <v>160</v>
      </c>
      <c r="T10" s="40" t="s">
        <v>161</v>
      </c>
      <c r="U10" s="39" t="s">
        <v>162</v>
      </c>
      <c r="V10" s="37">
        <v>8</v>
      </c>
      <c r="W10" s="37">
        <v>8</v>
      </c>
      <c r="X10" s="37">
        <v>34</v>
      </c>
      <c r="Y10" s="37">
        <v>10</v>
      </c>
      <c r="Z10" s="37">
        <v>0</v>
      </c>
      <c r="AA10" s="37">
        <f aca="true" t="shared" si="0" ref="AA10:AA25">SUM(X10:Z10)</f>
        <v>44</v>
      </c>
      <c r="AB10" s="37">
        <f aca="true" t="shared" si="1" ref="AB10:AB25">AA10*100/118</f>
        <v>37.28813559322034</v>
      </c>
      <c r="AC10" s="48">
        <v>1</v>
      </c>
    </row>
    <row r="11" spans="1:29" ht="12.75">
      <c r="A11" s="37">
        <v>2</v>
      </c>
      <c r="B11" s="39" t="s">
        <v>111</v>
      </c>
      <c r="C11" s="37" t="s">
        <v>245</v>
      </c>
      <c r="D11" s="37" t="s">
        <v>246</v>
      </c>
      <c r="E11" s="37" t="s">
        <v>247</v>
      </c>
      <c r="F11" s="38">
        <v>36178</v>
      </c>
      <c r="G11" s="37" t="s">
        <v>113</v>
      </c>
      <c r="H11" s="37" t="s">
        <v>153</v>
      </c>
      <c r="I11" s="37" t="s">
        <v>90</v>
      </c>
      <c r="J11" s="37" t="s">
        <v>91</v>
      </c>
      <c r="K11" s="37" t="s">
        <v>92</v>
      </c>
      <c r="L11" s="46">
        <v>22514</v>
      </c>
      <c r="M11" s="37" t="s">
        <v>117</v>
      </c>
      <c r="N11" s="37" t="s">
        <v>154</v>
      </c>
      <c r="O11" s="37"/>
      <c r="P11" s="37">
        <v>29</v>
      </c>
      <c r="Q11" s="37" t="s">
        <v>156</v>
      </c>
      <c r="R11" s="37" t="s">
        <v>189</v>
      </c>
      <c r="S11" s="39" t="s">
        <v>190</v>
      </c>
      <c r="T11" s="41" t="s">
        <v>161</v>
      </c>
      <c r="U11" s="39" t="s">
        <v>191</v>
      </c>
      <c r="V11" s="37">
        <v>8</v>
      </c>
      <c r="W11" s="37">
        <v>8</v>
      </c>
      <c r="X11" s="37">
        <v>28</v>
      </c>
      <c r="Y11" s="37">
        <v>2</v>
      </c>
      <c r="Z11" s="37">
        <v>0</v>
      </c>
      <c r="AA11" s="37">
        <f t="shared" si="0"/>
        <v>30</v>
      </c>
      <c r="AB11" s="37">
        <f t="shared" si="1"/>
        <v>25.423728813559322</v>
      </c>
      <c r="AC11" s="48">
        <v>2</v>
      </c>
    </row>
    <row r="12" spans="1:29" ht="12.75">
      <c r="A12" s="37">
        <v>3</v>
      </c>
      <c r="B12" s="39" t="s">
        <v>111</v>
      </c>
      <c r="C12" s="37" t="s">
        <v>235</v>
      </c>
      <c r="D12" s="37" t="s">
        <v>236</v>
      </c>
      <c r="E12" s="37" t="s">
        <v>237</v>
      </c>
      <c r="F12" s="38">
        <v>36490</v>
      </c>
      <c r="G12" s="37" t="s">
        <v>117</v>
      </c>
      <c r="H12" s="37" t="s">
        <v>153</v>
      </c>
      <c r="I12" s="37" t="s">
        <v>87</v>
      </c>
      <c r="J12" s="37" t="s">
        <v>88</v>
      </c>
      <c r="K12" s="37" t="s">
        <v>89</v>
      </c>
      <c r="L12" s="46">
        <v>24777</v>
      </c>
      <c r="M12" s="37" t="s">
        <v>117</v>
      </c>
      <c r="N12" s="37" t="s">
        <v>154</v>
      </c>
      <c r="O12" s="37"/>
      <c r="P12" s="37">
        <v>14</v>
      </c>
      <c r="Q12" s="37" t="s">
        <v>155</v>
      </c>
      <c r="R12" s="37" t="s">
        <v>172</v>
      </c>
      <c r="S12" s="39" t="s">
        <v>173</v>
      </c>
      <c r="T12" s="40" t="s">
        <v>161</v>
      </c>
      <c r="U12" s="39" t="s">
        <v>174</v>
      </c>
      <c r="V12" s="37">
        <v>8</v>
      </c>
      <c r="W12" s="37">
        <v>8</v>
      </c>
      <c r="X12" s="37">
        <v>26</v>
      </c>
      <c r="Y12" s="37">
        <v>0</v>
      </c>
      <c r="Z12" s="37">
        <v>0</v>
      </c>
      <c r="AA12" s="37">
        <f t="shared" si="0"/>
        <v>26</v>
      </c>
      <c r="AB12" s="37">
        <f t="shared" si="1"/>
        <v>22.033898305084747</v>
      </c>
      <c r="AC12" s="48">
        <v>3</v>
      </c>
    </row>
    <row r="13" spans="1:29" ht="12.75">
      <c r="A13" s="37">
        <v>4</v>
      </c>
      <c r="B13" s="39" t="s">
        <v>111</v>
      </c>
      <c r="C13" s="37" t="s">
        <v>224</v>
      </c>
      <c r="D13" s="37" t="s">
        <v>225</v>
      </c>
      <c r="E13" s="37" t="s">
        <v>226</v>
      </c>
      <c r="F13" s="38">
        <v>36483</v>
      </c>
      <c r="G13" s="37" t="s">
        <v>113</v>
      </c>
      <c r="H13" s="37" t="s">
        <v>153</v>
      </c>
      <c r="I13" s="37" t="s">
        <v>65</v>
      </c>
      <c r="J13" s="37" t="s">
        <v>66</v>
      </c>
      <c r="K13" s="37" t="s">
        <v>67</v>
      </c>
      <c r="L13" s="38">
        <v>19968</v>
      </c>
      <c r="M13" s="37" t="s">
        <v>113</v>
      </c>
      <c r="N13" s="37" t="s">
        <v>154</v>
      </c>
      <c r="O13" s="37"/>
      <c r="P13" s="37">
        <v>38</v>
      </c>
      <c r="Q13" s="37" t="s">
        <v>155</v>
      </c>
      <c r="R13" s="39" t="s">
        <v>178</v>
      </c>
      <c r="S13" s="39" t="s">
        <v>179</v>
      </c>
      <c r="T13" s="40" t="s">
        <v>161</v>
      </c>
      <c r="U13" s="39" t="s">
        <v>180</v>
      </c>
      <c r="V13" s="37">
        <v>8</v>
      </c>
      <c r="W13" s="37">
        <v>8</v>
      </c>
      <c r="X13" s="37">
        <v>22</v>
      </c>
      <c r="Y13" s="37">
        <v>2</v>
      </c>
      <c r="Z13" s="37">
        <v>0</v>
      </c>
      <c r="AA13" s="37">
        <f t="shared" si="0"/>
        <v>24</v>
      </c>
      <c r="AB13" s="37">
        <f t="shared" si="1"/>
        <v>20.338983050847457</v>
      </c>
      <c r="AC13" s="48">
        <v>4</v>
      </c>
    </row>
    <row r="14" spans="1:29" ht="12.75">
      <c r="A14" s="37">
        <v>5</v>
      </c>
      <c r="B14" s="39" t="s">
        <v>111</v>
      </c>
      <c r="C14" s="37" t="s">
        <v>248</v>
      </c>
      <c r="D14" s="37" t="s">
        <v>249</v>
      </c>
      <c r="E14" s="37" t="s">
        <v>55</v>
      </c>
      <c r="F14" s="38">
        <v>36349</v>
      </c>
      <c r="G14" s="37" t="s">
        <v>117</v>
      </c>
      <c r="H14" s="37" t="s">
        <v>153</v>
      </c>
      <c r="I14" s="37" t="s">
        <v>56</v>
      </c>
      <c r="J14" s="37" t="s">
        <v>57</v>
      </c>
      <c r="K14" s="37" t="s">
        <v>58</v>
      </c>
      <c r="L14" s="38">
        <v>27010</v>
      </c>
      <c r="M14" s="37" t="s">
        <v>117</v>
      </c>
      <c r="N14" s="37" t="s">
        <v>154</v>
      </c>
      <c r="O14" s="37"/>
      <c r="P14" s="37">
        <v>16</v>
      </c>
      <c r="Q14" s="37" t="s">
        <v>156</v>
      </c>
      <c r="R14" s="37" t="s">
        <v>208</v>
      </c>
      <c r="S14" s="39" t="s">
        <v>209</v>
      </c>
      <c r="T14" s="40" t="s">
        <v>161</v>
      </c>
      <c r="U14" s="39" t="s">
        <v>210</v>
      </c>
      <c r="V14" s="37">
        <v>8</v>
      </c>
      <c r="W14" s="37">
        <v>8</v>
      </c>
      <c r="X14" s="37">
        <v>19</v>
      </c>
      <c r="Y14" s="37">
        <v>3</v>
      </c>
      <c r="Z14" s="37">
        <v>0</v>
      </c>
      <c r="AA14" s="37">
        <f t="shared" si="0"/>
        <v>22</v>
      </c>
      <c r="AB14" s="37">
        <f t="shared" si="1"/>
        <v>18.64406779661017</v>
      </c>
      <c r="AC14" s="48">
        <v>5</v>
      </c>
    </row>
    <row r="15" spans="1:29" ht="12.75">
      <c r="A15" s="37">
        <v>6</v>
      </c>
      <c r="B15" s="39" t="s">
        <v>111</v>
      </c>
      <c r="C15" s="37" t="s">
        <v>230</v>
      </c>
      <c r="D15" s="37" t="s">
        <v>231</v>
      </c>
      <c r="E15" s="37" t="s">
        <v>232</v>
      </c>
      <c r="F15" s="38">
        <v>36535</v>
      </c>
      <c r="G15" s="37" t="s">
        <v>117</v>
      </c>
      <c r="H15" s="37" t="s">
        <v>153</v>
      </c>
      <c r="I15" s="37" t="s">
        <v>47</v>
      </c>
      <c r="J15" s="37" t="s">
        <v>48</v>
      </c>
      <c r="K15" s="37" t="s">
        <v>49</v>
      </c>
      <c r="L15" s="38">
        <v>30444</v>
      </c>
      <c r="M15" s="37" t="s">
        <v>117</v>
      </c>
      <c r="N15" s="37" t="s">
        <v>154</v>
      </c>
      <c r="O15" s="37"/>
      <c r="P15" s="37">
        <v>6</v>
      </c>
      <c r="Q15" s="37" t="s">
        <v>155</v>
      </c>
      <c r="R15" s="37" t="s">
        <v>187</v>
      </c>
      <c r="S15" s="39" t="s">
        <v>188</v>
      </c>
      <c r="T15" s="41" t="s">
        <v>161</v>
      </c>
      <c r="U15" s="39" t="s">
        <v>162</v>
      </c>
      <c r="V15" s="37">
        <v>8</v>
      </c>
      <c r="W15" s="37">
        <v>8</v>
      </c>
      <c r="X15" s="37">
        <v>17</v>
      </c>
      <c r="Y15" s="37">
        <v>2</v>
      </c>
      <c r="Z15" s="37">
        <v>0</v>
      </c>
      <c r="AA15" s="37">
        <f t="shared" si="0"/>
        <v>19</v>
      </c>
      <c r="AB15" s="37">
        <f t="shared" si="1"/>
        <v>16.10169491525424</v>
      </c>
      <c r="AC15" s="48">
        <v>6</v>
      </c>
    </row>
    <row r="16" spans="1:29" ht="12.75">
      <c r="A16" s="37">
        <v>7</v>
      </c>
      <c r="B16" s="39" t="s">
        <v>111</v>
      </c>
      <c r="C16" s="37" t="s">
        <v>233</v>
      </c>
      <c r="D16" s="37" t="s">
        <v>234</v>
      </c>
      <c r="E16" s="37" t="s">
        <v>239</v>
      </c>
      <c r="F16" s="38">
        <v>36390</v>
      </c>
      <c r="G16" s="37" t="s">
        <v>117</v>
      </c>
      <c r="H16" s="37" t="s">
        <v>153</v>
      </c>
      <c r="I16" s="37" t="s">
        <v>84</v>
      </c>
      <c r="J16" s="37" t="s">
        <v>85</v>
      </c>
      <c r="K16" s="37" t="s">
        <v>86</v>
      </c>
      <c r="L16" s="46">
        <v>23208</v>
      </c>
      <c r="M16" s="37" t="s">
        <v>117</v>
      </c>
      <c r="N16" s="37" t="s">
        <v>154</v>
      </c>
      <c r="O16" s="37"/>
      <c r="P16" s="37">
        <v>33</v>
      </c>
      <c r="Q16" s="37" t="s">
        <v>155</v>
      </c>
      <c r="R16" s="42" t="s">
        <v>169</v>
      </c>
      <c r="S16" s="42" t="s">
        <v>170</v>
      </c>
      <c r="T16" s="43" t="s">
        <v>161</v>
      </c>
      <c r="U16" s="42" t="s">
        <v>171</v>
      </c>
      <c r="V16" s="37">
        <v>8</v>
      </c>
      <c r="W16" s="37">
        <v>8</v>
      </c>
      <c r="X16" s="37">
        <v>16</v>
      </c>
      <c r="Y16" s="37">
        <v>3</v>
      </c>
      <c r="Z16" s="37">
        <v>0</v>
      </c>
      <c r="AA16" s="37">
        <f t="shared" si="0"/>
        <v>19</v>
      </c>
      <c r="AB16" s="37">
        <f t="shared" si="1"/>
        <v>16.10169491525424</v>
      </c>
      <c r="AC16" s="48">
        <v>7</v>
      </c>
    </row>
    <row r="17" spans="1:29" ht="12.75">
      <c r="A17" s="37">
        <v>8</v>
      </c>
      <c r="B17" s="39" t="s">
        <v>111</v>
      </c>
      <c r="C17" s="37" t="s">
        <v>257</v>
      </c>
      <c r="D17" s="37" t="s">
        <v>115</v>
      </c>
      <c r="E17" s="37" t="s">
        <v>258</v>
      </c>
      <c r="F17" s="38">
        <v>36454</v>
      </c>
      <c r="G17" s="37" t="s">
        <v>117</v>
      </c>
      <c r="H17" s="37" t="s">
        <v>153</v>
      </c>
      <c r="I17" s="37" t="s">
        <v>72</v>
      </c>
      <c r="J17" s="37" t="s">
        <v>71</v>
      </c>
      <c r="K17" s="37" t="s">
        <v>73</v>
      </c>
      <c r="L17" s="38">
        <v>22546</v>
      </c>
      <c r="M17" s="37" t="s">
        <v>117</v>
      </c>
      <c r="N17" s="37" t="s">
        <v>154</v>
      </c>
      <c r="O17" s="37"/>
      <c r="P17" s="37">
        <v>27</v>
      </c>
      <c r="Q17" s="37" t="s">
        <v>155</v>
      </c>
      <c r="R17" s="37" t="s">
        <v>181</v>
      </c>
      <c r="S17" s="39" t="s">
        <v>182</v>
      </c>
      <c r="T17" s="41" t="s">
        <v>161</v>
      </c>
      <c r="U17" s="39" t="s">
        <v>183</v>
      </c>
      <c r="V17" s="37">
        <v>8</v>
      </c>
      <c r="W17" s="37">
        <v>8</v>
      </c>
      <c r="X17" s="37">
        <v>17</v>
      </c>
      <c r="Y17" s="37">
        <v>2</v>
      </c>
      <c r="Z17" s="37">
        <v>0</v>
      </c>
      <c r="AA17" s="37">
        <f t="shared" si="0"/>
        <v>19</v>
      </c>
      <c r="AB17" s="37">
        <f t="shared" si="1"/>
        <v>16.10169491525424</v>
      </c>
      <c r="AC17" s="48">
        <v>8</v>
      </c>
    </row>
    <row r="18" spans="1:29" ht="12.75">
      <c r="A18" s="37">
        <v>9</v>
      </c>
      <c r="B18" s="39" t="s">
        <v>111</v>
      </c>
      <c r="C18" s="37" t="s">
        <v>243</v>
      </c>
      <c r="D18" s="37" t="s">
        <v>220</v>
      </c>
      <c r="E18" s="37" t="s">
        <v>244</v>
      </c>
      <c r="F18" s="38">
        <v>36227</v>
      </c>
      <c r="G18" s="37" t="s">
        <v>117</v>
      </c>
      <c r="H18" s="37" t="s">
        <v>153</v>
      </c>
      <c r="I18" s="37" t="s">
        <v>77</v>
      </c>
      <c r="J18" s="37" t="s">
        <v>78</v>
      </c>
      <c r="K18" s="37" t="s">
        <v>79</v>
      </c>
      <c r="L18" s="38">
        <v>24167</v>
      </c>
      <c r="M18" s="37" t="s">
        <v>117</v>
      </c>
      <c r="N18" s="37" t="s">
        <v>154</v>
      </c>
      <c r="O18" s="37"/>
      <c r="P18" s="37">
        <v>30</v>
      </c>
      <c r="Q18" s="37" t="s">
        <v>156</v>
      </c>
      <c r="R18" s="39" t="s">
        <v>192</v>
      </c>
      <c r="S18" s="39" t="s">
        <v>193</v>
      </c>
      <c r="T18" s="37" t="s">
        <v>161</v>
      </c>
      <c r="U18" s="39" t="s">
        <v>194</v>
      </c>
      <c r="V18" s="37">
        <v>8</v>
      </c>
      <c r="W18" s="37">
        <v>8</v>
      </c>
      <c r="X18" s="37">
        <v>15</v>
      </c>
      <c r="Y18" s="37">
        <v>3</v>
      </c>
      <c r="Z18" s="37">
        <v>0</v>
      </c>
      <c r="AA18" s="37">
        <f t="shared" si="0"/>
        <v>18</v>
      </c>
      <c r="AB18" s="37">
        <f t="shared" si="1"/>
        <v>15.254237288135593</v>
      </c>
      <c r="AC18" s="48">
        <v>9</v>
      </c>
    </row>
    <row r="19" spans="1:29" ht="12.75">
      <c r="A19" s="37">
        <v>10</v>
      </c>
      <c r="B19" s="39" t="s">
        <v>111</v>
      </c>
      <c r="C19" s="47" t="s">
        <v>59</v>
      </c>
      <c r="D19" s="47" t="s">
        <v>220</v>
      </c>
      <c r="E19" s="47" t="s">
        <v>221</v>
      </c>
      <c r="F19" s="38">
        <v>36605</v>
      </c>
      <c r="G19" s="37" t="s">
        <v>117</v>
      </c>
      <c r="H19" s="37" t="s">
        <v>153</v>
      </c>
      <c r="I19" s="39" t="s">
        <v>80</v>
      </c>
      <c r="J19" s="39" t="s">
        <v>81</v>
      </c>
      <c r="K19" s="39" t="s">
        <v>49</v>
      </c>
      <c r="L19" s="46">
        <v>21441</v>
      </c>
      <c r="M19" s="37" t="s">
        <v>117</v>
      </c>
      <c r="N19" s="37" t="s">
        <v>154</v>
      </c>
      <c r="O19" s="37"/>
      <c r="P19" s="37">
        <v>23</v>
      </c>
      <c r="Q19" s="37" t="s">
        <v>155</v>
      </c>
      <c r="R19" s="37" t="s">
        <v>166</v>
      </c>
      <c r="S19" s="39" t="s">
        <v>167</v>
      </c>
      <c r="T19" s="41" t="s">
        <v>161</v>
      </c>
      <c r="U19" s="39" t="s">
        <v>168</v>
      </c>
      <c r="V19" s="37">
        <v>8</v>
      </c>
      <c r="W19" s="37">
        <v>8</v>
      </c>
      <c r="X19" s="37">
        <v>17</v>
      </c>
      <c r="Y19" s="37">
        <v>0</v>
      </c>
      <c r="Z19" s="37">
        <v>0</v>
      </c>
      <c r="AA19" s="37">
        <f t="shared" si="0"/>
        <v>17</v>
      </c>
      <c r="AB19" s="37">
        <f t="shared" si="1"/>
        <v>14.40677966101695</v>
      </c>
      <c r="AC19" s="48">
        <v>10</v>
      </c>
    </row>
    <row r="20" spans="1:29" ht="12.75">
      <c r="A20" s="37">
        <v>11</v>
      </c>
      <c r="B20" s="39" t="s">
        <v>111</v>
      </c>
      <c r="C20" s="37" t="s">
        <v>252</v>
      </c>
      <c r="D20" s="37" t="s">
        <v>253</v>
      </c>
      <c r="E20" s="37" t="s">
        <v>247</v>
      </c>
      <c r="F20" s="38">
        <v>36420</v>
      </c>
      <c r="G20" s="37" t="s">
        <v>113</v>
      </c>
      <c r="H20" s="37" t="s">
        <v>153</v>
      </c>
      <c r="I20" s="37" t="s">
        <v>52</v>
      </c>
      <c r="J20" s="37" t="s">
        <v>50</v>
      </c>
      <c r="K20" s="37" t="s">
        <v>51</v>
      </c>
      <c r="L20" s="38">
        <v>26366</v>
      </c>
      <c r="M20" s="37" t="s">
        <v>117</v>
      </c>
      <c r="N20" s="37" t="s">
        <v>154</v>
      </c>
      <c r="O20" s="37"/>
      <c r="P20" s="37">
        <v>21</v>
      </c>
      <c r="Q20" s="37" t="s">
        <v>156</v>
      </c>
      <c r="R20" s="37" t="s">
        <v>214</v>
      </c>
      <c r="S20" s="39" t="s">
        <v>215</v>
      </c>
      <c r="T20" s="41" t="s">
        <v>161</v>
      </c>
      <c r="U20" s="39" t="s">
        <v>216</v>
      </c>
      <c r="V20" s="37">
        <v>8</v>
      </c>
      <c r="W20" s="37">
        <v>8</v>
      </c>
      <c r="X20" s="37">
        <v>17</v>
      </c>
      <c r="Y20" s="37">
        <v>0</v>
      </c>
      <c r="Z20" s="37">
        <v>0</v>
      </c>
      <c r="AA20" s="37">
        <f t="shared" si="0"/>
        <v>17</v>
      </c>
      <c r="AB20" s="37">
        <f t="shared" si="1"/>
        <v>14.40677966101695</v>
      </c>
      <c r="AC20" s="48">
        <v>11</v>
      </c>
    </row>
    <row r="21" spans="1:29" ht="12.75">
      <c r="A21" s="37">
        <v>12</v>
      </c>
      <c r="B21" s="39" t="s">
        <v>111</v>
      </c>
      <c r="C21" s="37" t="s">
        <v>254</v>
      </c>
      <c r="D21" s="37" t="s">
        <v>255</v>
      </c>
      <c r="E21" s="37" t="s">
        <v>256</v>
      </c>
      <c r="F21" s="38">
        <v>36369</v>
      </c>
      <c r="G21" s="37" t="s">
        <v>113</v>
      </c>
      <c r="H21" s="37" t="s">
        <v>153</v>
      </c>
      <c r="I21" s="37" t="s">
        <v>56</v>
      </c>
      <c r="J21" s="37" t="s">
        <v>57</v>
      </c>
      <c r="K21" s="37" t="s">
        <v>58</v>
      </c>
      <c r="L21" s="38">
        <v>27010</v>
      </c>
      <c r="M21" s="37" t="s">
        <v>117</v>
      </c>
      <c r="N21" s="37" t="s">
        <v>154</v>
      </c>
      <c r="O21" s="37"/>
      <c r="P21" s="37">
        <v>16</v>
      </c>
      <c r="Q21" s="37" t="s">
        <v>157</v>
      </c>
      <c r="R21" s="37" t="s">
        <v>205</v>
      </c>
      <c r="S21" s="39" t="s">
        <v>206</v>
      </c>
      <c r="T21" s="41" t="s">
        <v>161</v>
      </c>
      <c r="U21" s="39" t="s">
        <v>207</v>
      </c>
      <c r="V21" s="37">
        <v>8</v>
      </c>
      <c r="W21" s="37">
        <v>8</v>
      </c>
      <c r="X21" s="37">
        <v>17</v>
      </c>
      <c r="Y21" s="37">
        <v>0</v>
      </c>
      <c r="Z21" s="37">
        <v>0</v>
      </c>
      <c r="AA21" s="37">
        <f t="shared" si="0"/>
        <v>17</v>
      </c>
      <c r="AB21" s="37">
        <f t="shared" si="1"/>
        <v>14.40677966101695</v>
      </c>
      <c r="AC21" s="48">
        <v>12</v>
      </c>
    </row>
    <row r="22" spans="1:29" ht="12.75">
      <c r="A22" s="37">
        <v>13</v>
      </c>
      <c r="B22" s="39" t="s">
        <v>111</v>
      </c>
      <c r="C22" s="37" t="s">
        <v>250</v>
      </c>
      <c r="D22" s="37" t="s">
        <v>251</v>
      </c>
      <c r="E22" s="37" t="s">
        <v>49</v>
      </c>
      <c r="F22" s="38">
        <v>36479</v>
      </c>
      <c r="G22" s="37" t="s">
        <v>117</v>
      </c>
      <c r="H22" s="37" t="s">
        <v>153</v>
      </c>
      <c r="I22" s="37" t="s">
        <v>93</v>
      </c>
      <c r="J22" s="37" t="s">
        <v>94</v>
      </c>
      <c r="K22" s="37" t="s">
        <v>95</v>
      </c>
      <c r="L22" s="46">
        <v>32941</v>
      </c>
      <c r="M22" s="37" t="s">
        <v>117</v>
      </c>
      <c r="N22" s="37" t="s">
        <v>154</v>
      </c>
      <c r="O22" s="37"/>
      <c r="P22" s="37">
        <v>3</v>
      </c>
      <c r="Q22" s="37" t="s">
        <v>156</v>
      </c>
      <c r="R22" s="37" t="s">
        <v>348</v>
      </c>
      <c r="S22" s="39" t="s">
        <v>349</v>
      </c>
      <c r="T22" s="41" t="s">
        <v>161</v>
      </c>
      <c r="U22" s="39" t="s">
        <v>350</v>
      </c>
      <c r="V22" s="37">
        <v>8</v>
      </c>
      <c r="W22" s="37">
        <v>8</v>
      </c>
      <c r="X22" s="37">
        <v>13</v>
      </c>
      <c r="Y22" s="37">
        <v>3</v>
      </c>
      <c r="Z22" s="37">
        <v>0</v>
      </c>
      <c r="AA22" s="37">
        <f t="shared" si="0"/>
        <v>16</v>
      </c>
      <c r="AB22" s="37">
        <f t="shared" si="1"/>
        <v>13.559322033898304</v>
      </c>
      <c r="AC22" s="48">
        <v>13</v>
      </c>
    </row>
    <row r="23" spans="1:29" ht="12.75">
      <c r="A23" s="37">
        <v>14</v>
      </c>
      <c r="B23" s="39" t="s">
        <v>111</v>
      </c>
      <c r="C23" s="37" t="s">
        <v>238</v>
      </c>
      <c r="D23" s="37" t="s">
        <v>222</v>
      </c>
      <c r="E23" s="37" t="s">
        <v>223</v>
      </c>
      <c r="F23" s="38">
        <v>36568</v>
      </c>
      <c r="G23" s="37" t="s">
        <v>113</v>
      </c>
      <c r="H23" s="37" t="s">
        <v>153</v>
      </c>
      <c r="I23" s="39" t="s">
        <v>82</v>
      </c>
      <c r="J23" s="39" t="s">
        <v>75</v>
      </c>
      <c r="K23" s="39" t="s">
        <v>83</v>
      </c>
      <c r="L23" s="46">
        <v>25119</v>
      </c>
      <c r="M23" s="37" t="s">
        <v>113</v>
      </c>
      <c r="N23" s="37" t="s">
        <v>154</v>
      </c>
      <c r="O23" s="37"/>
      <c r="P23" s="37">
        <v>19</v>
      </c>
      <c r="Q23" s="37" t="s">
        <v>155</v>
      </c>
      <c r="R23" s="37" t="s">
        <v>184</v>
      </c>
      <c r="S23" s="39" t="s">
        <v>185</v>
      </c>
      <c r="T23" s="41" t="s">
        <v>161</v>
      </c>
      <c r="U23" s="39" t="s">
        <v>186</v>
      </c>
      <c r="V23" s="37">
        <v>8</v>
      </c>
      <c r="W23" s="37">
        <v>8</v>
      </c>
      <c r="X23" s="37">
        <v>11</v>
      </c>
      <c r="Y23" s="37">
        <v>1</v>
      </c>
      <c r="Z23" s="37">
        <v>0</v>
      </c>
      <c r="AA23" s="37">
        <f t="shared" si="0"/>
        <v>12</v>
      </c>
      <c r="AB23" s="37">
        <f t="shared" si="1"/>
        <v>10.169491525423728</v>
      </c>
      <c r="AC23" s="48">
        <v>14</v>
      </c>
    </row>
    <row r="24" spans="1:29" ht="12.75">
      <c r="A24" s="37">
        <v>15</v>
      </c>
      <c r="B24" s="39" t="s">
        <v>111</v>
      </c>
      <c r="C24" s="37" t="s">
        <v>240</v>
      </c>
      <c r="D24" s="37" t="s">
        <v>241</v>
      </c>
      <c r="E24" s="37" t="s">
        <v>242</v>
      </c>
      <c r="F24" s="38">
        <v>36619</v>
      </c>
      <c r="G24" s="37" t="s">
        <v>113</v>
      </c>
      <c r="H24" s="37" t="s">
        <v>153</v>
      </c>
      <c r="I24" s="37" t="s">
        <v>68</v>
      </c>
      <c r="J24" s="37" t="s">
        <v>69</v>
      </c>
      <c r="K24" s="37" t="s">
        <v>70</v>
      </c>
      <c r="L24" s="38">
        <v>25784</v>
      </c>
      <c r="M24" s="37" t="s">
        <v>117</v>
      </c>
      <c r="N24" s="37" t="s">
        <v>154</v>
      </c>
      <c r="O24" s="37"/>
      <c r="P24" s="37">
        <v>1</v>
      </c>
      <c r="Q24" s="37" t="s">
        <v>155</v>
      </c>
      <c r="R24" s="37" t="s">
        <v>163</v>
      </c>
      <c r="S24" s="39" t="s">
        <v>164</v>
      </c>
      <c r="T24" s="41" t="s">
        <v>161</v>
      </c>
      <c r="U24" s="39" t="s">
        <v>165</v>
      </c>
      <c r="V24" s="37">
        <v>8</v>
      </c>
      <c r="W24" s="37">
        <v>8</v>
      </c>
      <c r="X24" s="37">
        <v>11</v>
      </c>
      <c r="Y24" s="37">
        <v>0</v>
      </c>
      <c r="Z24" s="37">
        <v>0</v>
      </c>
      <c r="AA24" s="37">
        <f t="shared" si="0"/>
        <v>11</v>
      </c>
      <c r="AB24" s="37">
        <f t="shared" si="1"/>
        <v>9.322033898305085</v>
      </c>
      <c r="AC24" s="48">
        <v>15</v>
      </c>
    </row>
    <row r="25" spans="1:29" ht="12.75">
      <c r="A25" s="37">
        <v>16</v>
      </c>
      <c r="B25" s="39" t="s">
        <v>111</v>
      </c>
      <c r="C25" s="37" t="s">
        <v>217</v>
      </c>
      <c r="D25" s="37" t="s">
        <v>218</v>
      </c>
      <c r="E25" s="37" t="s">
        <v>219</v>
      </c>
      <c r="F25" s="38">
        <v>36207</v>
      </c>
      <c r="G25" s="37" t="s">
        <v>113</v>
      </c>
      <c r="H25" s="37" t="s">
        <v>153</v>
      </c>
      <c r="I25" s="37" t="s">
        <v>38</v>
      </c>
      <c r="J25" s="37" t="s">
        <v>39</v>
      </c>
      <c r="K25" s="37" t="s">
        <v>40</v>
      </c>
      <c r="L25" s="38">
        <v>32543</v>
      </c>
      <c r="M25" s="37" t="s">
        <v>117</v>
      </c>
      <c r="N25" s="37" t="s">
        <v>154</v>
      </c>
      <c r="O25" s="37"/>
      <c r="P25" s="37">
        <v>2</v>
      </c>
      <c r="Q25" s="37" t="s">
        <v>155</v>
      </c>
      <c r="R25" s="39" t="s">
        <v>199</v>
      </c>
      <c r="S25" s="39" t="s">
        <v>200</v>
      </c>
      <c r="T25" s="39" t="s">
        <v>161</v>
      </c>
      <c r="U25" s="39" t="s">
        <v>201</v>
      </c>
      <c r="V25" s="37">
        <v>8</v>
      </c>
      <c r="W25" s="37">
        <v>8</v>
      </c>
      <c r="X25" s="37">
        <v>7</v>
      </c>
      <c r="Y25" s="37">
        <v>0</v>
      </c>
      <c r="Z25" s="37">
        <v>0</v>
      </c>
      <c r="AA25" s="37">
        <f t="shared" si="0"/>
        <v>7</v>
      </c>
      <c r="AB25" s="37">
        <f t="shared" si="1"/>
        <v>5.932203389830509</v>
      </c>
      <c r="AC25" s="48">
        <v>16</v>
      </c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</row>
    <row r="27" spans="1:29" ht="12.75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V28" s="1"/>
      <c r="W28" s="1"/>
      <c r="X28" s="1"/>
      <c r="Y28" s="1"/>
      <c r="Z28" s="1"/>
      <c r="AA28" s="1"/>
      <c r="AB28" s="1"/>
      <c r="AC28" s="2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V29" s="1"/>
      <c r="W29" s="1"/>
      <c r="X29" s="1"/>
      <c r="Y29" s="1"/>
      <c r="Z29" s="1"/>
      <c r="AA29" s="1"/>
      <c r="AB29" s="1"/>
      <c r="AC29" s="2"/>
    </row>
    <row r="32" spans="9:11" ht="12.75">
      <c r="I32" s="32"/>
      <c r="J32" s="32"/>
      <c r="K32" s="32"/>
    </row>
    <row r="34" spans="9:11" ht="12.75">
      <c r="I34" s="32"/>
      <c r="J34" s="32"/>
      <c r="K34" s="32"/>
    </row>
    <row r="39" spans="9:11" ht="12.75">
      <c r="I39" s="32"/>
      <c r="J39" s="32"/>
      <c r="K39" s="32"/>
    </row>
    <row r="40" spans="9:11" ht="12.75">
      <c r="I40" s="32"/>
      <c r="J40" s="32"/>
      <c r="K40" s="32"/>
    </row>
  </sheetData>
  <sheetProtection/>
  <mergeCells count="8">
    <mergeCell ref="Q8:U8"/>
    <mergeCell ref="V8:W8"/>
    <mergeCell ref="D1:K1"/>
    <mergeCell ref="E5:F5"/>
    <mergeCell ref="C6:D6"/>
    <mergeCell ref="F6:G6"/>
    <mergeCell ref="C8:H8"/>
    <mergeCell ref="I8:P8"/>
  </mergeCells>
  <dataValidations count="2">
    <dataValidation allowBlank="1" showInputMessage="1" showErrorMessage="1" sqref="R17 G7 C3:C9 D4 D6:F7 V3:V9 R3:S7 Q3:Q9 R9:S9 L9:O9 D9:G9 E4:E5 F3 G3:G5 R19:R20 R10:R11"/>
    <dataValidation type="list" allowBlank="1" showInputMessage="1" showErrorMessage="1" sqref="T19 T17 T22">
      <formula1>location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J1">
      <selection activeCell="D1" sqref="D1:K1"/>
    </sheetView>
  </sheetViews>
  <sheetFormatPr defaultColWidth="9.00390625" defaultRowHeight="12.75"/>
  <cols>
    <col min="1" max="1" width="5.00390625" style="1" customWidth="1"/>
    <col min="2" max="2" width="17.125" style="1" customWidth="1"/>
    <col min="3" max="3" width="17.375" style="1" customWidth="1"/>
    <col min="4" max="4" width="13.875" style="1" customWidth="1"/>
    <col min="5" max="6" width="10.125" style="1" bestFit="1" customWidth="1"/>
    <col min="7" max="7" width="9.125" style="1" hidden="1" customWidth="1"/>
    <col min="8" max="8" width="0.12890625" style="1" customWidth="1"/>
    <col min="9" max="9" width="14.125" style="1" customWidth="1"/>
    <col min="10" max="10" width="9.125" style="1" customWidth="1"/>
    <col min="11" max="11" width="16.875" style="1" customWidth="1"/>
    <col min="12" max="12" width="10.00390625" style="1" customWidth="1"/>
    <col min="13" max="13" width="4.625" style="1" hidden="1" customWidth="1"/>
    <col min="14" max="15" width="9.125" style="1" hidden="1" customWidth="1"/>
    <col min="16" max="16" width="5.625" style="1" customWidth="1"/>
    <col min="17" max="17" width="9.125" style="1" customWidth="1"/>
    <col min="18" max="18" width="34.25390625" style="1" hidden="1" customWidth="1"/>
    <col min="19" max="19" width="26.375" style="1" customWidth="1"/>
    <col min="20" max="20" width="0.12890625" style="1" customWidth="1"/>
    <col min="21" max="21" width="14.75390625" style="1" hidden="1" customWidth="1"/>
    <col min="22" max="22" width="5.25390625" style="1" customWidth="1"/>
    <col min="23" max="23" width="4.25390625" style="1" customWidth="1"/>
    <col min="24" max="24" width="4.75390625" style="1" customWidth="1"/>
    <col min="25" max="26" width="4.875" style="1" customWidth="1"/>
    <col min="27" max="27" width="5.875" style="1" customWidth="1"/>
    <col min="28" max="28" width="6.00390625" style="1" customWidth="1"/>
    <col min="29" max="29" width="5.125" style="2" customWidth="1"/>
  </cols>
  <sheetData>
    <row r="1" spans="4:14" ht="12.75">
      <c r="D1" s="54" t="s">
        <v>111</v>
      </c>
      <c r="E1" s="55"/>
      <c r="F1" s="55"/>
      <c r="G1" s="55"/>
      <c r="H1" s="55"/>
      <c r="I1" s="55"/>
      <c r="J1" s="56"/>
      <c r="K1" s="56"/>
      <c r="L1" s="23"/>
      <c r="M1" s="22"/>
      <c r="N1" s="22"/>
    </row>
    <row r="2" ht="12.75"/>
    <row r="3" spans="1:35" s="6" customFormat="1" ht="12.75" customHeight="1">
      <c r="A3" s="7"/>
      <c r="B3" s="7"/>
      <c r="C3" s="28" t="s">
        <v>0</v>
      </c>
      <c r="D3" s="29"/>
      <c r="E3" s="30" t="s">
        <v>35</v>
      </c>
      <c r="F3" s="20"/>
      <c r="G3" s="18"/>
      <c r="H3" s="7"/>
      <c r="I3" s="18"/>
      <c r="J3" s="18"/>
      <c r="K3" s="18"/>
      <c r="L3" s="17"/>
      <c r="M3" s="18"/>
      <c r="N3" s="18"/>
      <c r="O3" s="18"/>
      <c r="P3" s="1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9"/>
      <c r="AC3" s="2"/>
      <c r="AD3" s="7"/>
      <c r="AE3" s="7"/>
      <c r="AF3" s="7"/>
      <c r="AG3" s="7"/>
      <c r="AH3" s="7"/>
      <c r="AI3" s="7"/>
    </row>
    <row r="4" spans="1:35" s="6" customFormat="1" ht="12.75">
      <c r="A4" s="7"/>
      <c r="B4" s="7"/>
      <c r="C4" s="16" t="s">
        <v>29</v>
      </c>
      <c r="D4" s="16"/>
      <c r="E4" s="21">
        <v>9</v>
      </c>
      <c r="G4" s="18"/>
      <c r="H4" s="7"/>
      <c r="I4" s="18"/>
      <c r="J4" s="18"/>
      <c r="K4" s="18"/>
      <c r="L4" s="17"/>
      <c r="M4" s="18"/>
      <c r="N4" s="18"/>
      <c r="O4" s="18"/>
      <c r="P4" s="1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9"/>
      <c r="AC4" s="2"/>
      <c r="AD4" s="7"/>
      <c r="AE4" s="7"/>
      <c r="AF4" s="7"/>
      <c r="AG4" s="7"/>
      <c r="AH4" s="7"/>
      <c r="AI4" s="7"/>
    </row>
    <row r="5" spans="1:35" s="6" customFormat="1" ht="12.75">
      <c r="A5" s="7"/>
      <c r="B5" s="7"/>
      <c r="C5" s="16" t="s">
        <v>1</v>
      </c>
      <c r="E5" s="57" t="s">
        <v>34</v>
      </c>
      <c r="F5" s="58"/>
      <c r="G5" s="18"/>
      <c r="H5" s="7"/>
      <c r="I5" s="18"/>
      <c r="J5" s="18"/>
      <c r="K5" s="18"/>
      <c r="L5" s="17"/>
      <c r="M5" s="18"/>
      <c r="N5" s="18"/>
      <c r="O5" s="18"/>
      <c r="P5" s="1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9"/>
      <c r="AC5" s="2"/>
      <c r="AD5" s="7"/>
      <c r="AE5" s="7"/>
      <c r="AF5" s="7"/>
      <c r="AG5" s="7"/>
      <c r="AH5" s="7"/>
      <c r="AI5" s="7"/>
    </row>
    <row r="6" spans="1:35" s="6" customFormat="1" ht="12.75">
      <c r="A6" s="7"/>
      <c r="B6" s="7"/>
      <c r="C6" s="57" t="s">
        <v>31</v>
      </c>
      <c r="D6" s="57"/>
      <c r="E6" s="31">
        <v>41599</v>
      </c>
      <c r="F6" s="59"/>
      <c r="G6" s="60"/>
      <c r="H6" s="7"/>
      <c r="I6" s="18"/>
      <c r="J6" s="18"/>
      <c r="K6" s="18"/>
      <c r="L6" s="17"/>
      <c r="M6" s="18"/>
      <c r="N6" s="18"/>
      <c r="O6" s="18"/>
      <c r="P6" s="1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9"/>
      <c r="AC6" s="2"/>
      <c r="AD6" s="7"/>
      <c r="AE6" s="7"/>
      <c r="AF6" s="7"/>
      <c r="AG6" s="7"/>
      <c r="AH6" s="7"/>
      <c r="AI6" s="7"/>
    </row>
    <row r="7" spans="1:35" s="1" customFormat="1" ht="12.75">
      <c r="A7" s="2"/>
      <c r="B7" s="2"/>
      <c r="C7" s="3"/>
      <c r="D7" s="3"/>
      <c r="E7" s="3"/>
      <c r="F7" s="14"/>
      <c r="G7" s="3"/>
      <c r="H7" s="2"/>
      <c r="I7" s="3"/>
      <c r="J7" s="3"/>
      <c r="K7" s="3"/>
      <c r="L7" s="14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2"/>
      <c r="AC7" s="2"/>
      <c r="AD7" s="2"/>
      <c r="AE7" s="2"/>
      <c r="AF7" s="2"/>
      <c r="AG7" s="2"/>
      <c r="AH7" s="2"/>
      <c r="AI7" s="2"/>
    </row>
    <row r="8" spans="1:35" s="9" customFormat="1" ht="12.75">
      <c r="A8" s="4"/>
      <c r="B8" s="4" t="s">
        <v>2</v>
      </c>
      <c r="C8" s="53" t="s">
        <v>3</v>
      </c>
      <c r="D8" s="53"/>
      <c r="E8" s="53"/>
      <c r="F8" s="53"/>
      <c r="G8" s="53"/>
      <c r="H8" s="53"/>
      <c r="I8" s="53" t="s">
        <v>4</v>
      </c>
      <c r="J8" s="53"/>
      <c r="K8" s="53"/>
      <c r="L8" s="53"/>
      <c r="M8" s="53"/>
      <c r="N8" s="53"/>
      <c r="O8" s="53"/>
      <c r="P8" s="53"/>
      <c r="Q8" s="53" t="s">
        <v>5</v>
      </c>
      <c r="R8" s="53"/>
      <c r="S8" s="53"/>
      <c r="T8" s="53"/>
      <c r="U8" s="53"/>
      <c r="V8" s="53" t="s">
        <v>20</v>
      </c>
      <c r="W8" s="53"/>
      <c r="X8" s="4" t="s">
        <v>26</v>
      </c>
      <c r="Y8" s="4"/>
      <c r="Z8" s="4"/>
      <c r="AA8" s="4"/>
      <c r="AB8" s="4"/>
      <c r="AC8" s="4"/>
      <c r="AD8" s="5"/>
      <c r="AE8" s="5"/>
      <c r="AF8" s="5"/>
      <c r="AG8" s="5"/>
      <c r="AH8" s="5"/>
      <c r="AI8" s="5"/>
    </row>
    <row r="9" spans="1:35" s="6" customFormat="1" ht="72.75" customHeight="1">
      <c r="A9" s="8" t="s">
        <v>30</v>
      </c>
      <c r="B9" s="11" t="s">
        <v>6</v>
      </c>
      <c r="C9" s="10" t="s">
        <v>7</v>
      </c>
      <c r="D9" s="10" t="s">
        <v>8</v>
      </c>
      <c r="E9" s="10" t="s">
        <v>9</v>
      </c>
      <c r="F9" s="15" t="s">
        <v>10</v>
      </c>
      <c r="G9" s="10" t="s">
        <v>11</v>
      </c>
      <c r="H9" s="10" t="s">
        <v>12</v>
      </c>
      <c r="I9" s="10" t="s">
        <v>7</v>
      </c>
      <c r="J9" s="10" t="s">
        <v>8</v>
      </c>
      <c r="K9" s="10" t="s">
        <v>9</v>
      </c>
      <c r="L9" s="15" t="s">
        <v>10</v>
      </c>
      <c r="M9" s="10" t="s">
        <v>11</v>
      </c>
      <c r="N9" s="10" t="s">
        <v>21</v>
      </c>
      <c r="O9" s="10" t="s">
        <v>27</v>
      </c>
      <c r="P9" s="10" t="s">
        <v>22</v>
      </c>
      <c r="Q9" s="10" t="s">
        <v>13</v>
      </c>
      <c r="R9" s="10" t="s">
        <v>14</v>
      </c>
      <c r="S9" s="10" t="s">
        <v>15</v>
      </c>
      <c r="T9" s="10" t="s">
        <v>16</v>
      </c>
      <c r="U9" s="10" t="s">
        <v>17</v>
      </c>
      <c r="V9" s="10" t="s">
        <v>18</v>
      </c>
      <c r="W9" s="10" t="s">
        <v>19</v>
      </c>
      <c r="X9" s="10" t="s">
        <v>23</v>
      </c>
      <c r="Y9" s="10" t="s">
        <v>24</v>
      </c>
      <c r="Z9" s="10" t="s">
        <v>25</v>
      </c>
      <c r="AA9" s="10" t="s">
        <v>28</v>
      </c>
      <c r="AB9" s="13" t="s">
        <v>32</v>
      </c>
      <c r="AC9" s="10" t="s">
        <v>33</v>
      </c>
      <c r="AD9" s="7"/>
      <c r="AE9" s="7"/>
      <c r="AF9" s="7"/>
      <c r="AG9" s="7"/>
      <c r="AH9" s="7"/>
      <c r="AI9" s="7"/>
    </row>
    <row r="10" spans="1:29" ht="12.75">
      <c r="A10" s="37">
        <v>1</v>
      </c>
      <c r="B10" s="39" t="s">
        <v>111</v>
      </c>
      <c r="C10" s="37" t="s">
        <v>283</v>
      </c>
      <c r="D10" s="37" t="s">
        <v>284</v>
      </c>
      <c r="E10" s="37" t="s">
        <v>285</v>
      </c>
      <c r="F10" s="38">
        <v>35844</v>
      </c>
      <c r="G10" s="37" t="s">
        <v>113</v>
      </c>
      <c r="H10" s="37" t="s">
        <v>153</v>
      </c>
      <c r="I10" s="37" t="s">
        <v>72</v>
      </c>
      <c r="J10" s="37" t="s">
        <v>71</v>
      </c>
      <c r="K10" s="37" t="s">
        <v>73</v>
      </c>
      <c r="L10" s="38">
        <v>22546</v>
      </c>
      <c r="M10" s="37" t="s">
        <v>117</v>
      </c>
      <c r="N10" s="37" t="s">
        <v>154</v>
      </c>
      <c r="O10" s="37"/>
      <c r="P10" s="37">
        <v>27</v>
      </c>
      <c r="Q10" s="37" t="s">
        <v>155</v>
      </c>
      <c r="R10" s="37" t="s">
        <v>181</v>
      </c>
      <c r="S10" s="39" t="s">
        <v>182</v>
      </c>
      <c r="T10" s="41" t="s">
        <v>161</v>
      </c>
      <c r="U10" s="39" t="s">
        <v>183</v>
      </c>
      <c r="V10" s="37">
        <v>9</v>
      </c>
      <c r="W10" s="37">
        <v>9</v>
      </c>
      <c r="X10" s="37">
        <v>46</v>
      </c>
      <c r="Y10" s="37">
        <v>7</v>
      </c>
      <c r="Z10" s="37">
        <v>20</v>
      </c>
      <c r="AA10" s="37">
        <f aca="true" t="shared" si="0" ref="AA10:AA25">SUM(X10:Z10)</f>
        <v>73</v>
      </c>
      <c r="AB10" s="37">
        <f aca="true" t="shared" si="1" ref="AB10:AB25">AA10*100/153</f>
        <v>47.712418300653596</v>
      </c>
      <c r="AC10" s="48">
        <v>1</v>
      </c>
    </row>
    <row r="11" spans="1:29" ht="12.75">
      <c r="A11" s="37">
        <v>2</v>
      </c>
      <c r="B11" s="39" t="s">
        <v>111</v>
      </c>
      <c r="C11" s="37" t="s">
        <v>269</v>
      </c>
      <c r="D11" s="37" t="s">
        <v>270</v>
      </c>
      <c r="E11" s="37" t="s">
        <v>271</v>
      </c>
      <c r="F11" s="38">
        <v>36097</v>
      </c>
      <c r="G11" s="37" t="s">
        <v>117</v>
      </c>
      <c r="H11" s="37" t="s">
        <v>153</v>
      </c>
      <c r="I11" s="37" t="s">
        <v>62</v>
      </c>
      <c r="J11" s="37" t="s">
        <v>63</v>
      </c>
      <c r="K11" s="37" t="s">
        <v>64</v>
      </c>
      <c r="L11" s="38">
        <v>21218</v>
      </c>
      <c r="M11" s="37" t="s">
        <v>113</v>
      </c>
      <c r="N11" s="37" t="s">
        <v>154</v>
      </c>
      <c r="O11" s="37"/>
      <c r="P11" s="37">
        <v>39</v>
      </c>
      <c r="Q11" s="37" t="s">
        <v>158</v>
      </c>
      <c r="R11" s="37" t="s">
        <v>159</v>
      </c>
      <c r="S11" s="39" t="s">
        <v>160</v>
      </c>
      <c r="T11" s="40" t="s">
        <v>161</v>
      </c>
      <c r="U11" s="39" t="s">
        <v>162</v>
      </c>
      <c r="V11" s="37">
        <v>9</v>
      </c>
      <c r="W11" s="37">
        <v>9</v>
      </c>
      <c r="X11" s="37">
        <v>37</v>
      </c>
      <c r="Y11" s="37">
        <v>4</v>
      </c>
      <c r="Z11" s="37">
        <v>10</v>
      </c>
      <c r="AA11" s="37">
        <f t="shared" si="0"/>
        <v>51</v>
      </c>
      <c r="AB11" s="37">
        <f t="shared" si="1"/>
        <v>33.333333333333336</v>
      </c>
      <c r="AC11" s="48">
        <v>2</v>
      </c>
    </row>
    <row r="12" spans="1:29" ht="12.75">
      <c r="A12" s="37">
        <v>3</v>
      </c>
      <c r="B12" s="39" t="s">
        <v>111</v>
      </c>
      <c r="C12" s="37" t="s">
        <v>275</v>
      </c>
      <c r="D12" s="37" t="s">
        <v>276</v>
      </c>
      <c r="E12" s="37" t="s">
        <v>277</v>
      </c>
      <c r="F12" s="38">
        <v>35950</v>
      </c>
      <c r="G12" s="37" t="s">
        <v>113</v>
      </c>
      <c r="H12" s="37" t="s">
        <v>153</v>
      </c>
      <c r="I12" s="37" t="s">
        <v>84</v>
      </c>
      <c r="J12" s="37" t="s">
        <v>85</v>
      </c>
      <c r="K12" s="37" t="s">
        <v>86</v>
      </c>
      <c r="L12" s="46">
        <v>23208</v>
      </c>
      <c r="M12" s="37" t="s">
        <v>117</v>
      </c>
      <c r="N12" s="37" t="s">
        <v>154</v>
      </c>
      <c r="O12" s="37"/>
      <c r="P12" s="37">
        <v>33</v>
      </c>
      <c r="Q12" s="37" t="s">
        <v>155</v>
      </c>
      <c r="R12" s="39" t="s">
        <v>169</v>
      </c>
      <c r="S12" s="39" t="s">
        <v>170</v>
      </c>
      <c r="T12" s="37" t="s">
        <v>161</v>
      </c>
      <c r="U12" s="39" t="s">
        <v>171</v>
      </c>
      <c r="V12" s="37">
        <v>9</v>
      </c>
      <c r="W12" s="37">
        <v>9</v>
      </c>
      <c r="X12" s="37">
        <v>36</v>
      </c>
      <c r="Y12" s="37">
        <v>3</v>
      </c>
      <c r="Z12" s="37">
        <v>10</v>
      </c>
      <c r="AA12" s="37">
        <f t="shared" si="0"/>
        <v>49</v>
      </c>
      <c r="AB12" s="37">
        <f t="shared" si="1"/>
        <v>32.02614379084967</v>
      </c>
      <c r="AC12" s="48">
        <v>3</v>
      </c>
    </row>
    <row r="13" spans="1:29" ht="12.75">
      <c r="A13" s="37">
        <v>4</v>
      </c>
      <c r="B13" s="39" t="s">
        <v>111</v>
      </c>
      <c r="C13" s="37" t="s">
        <v>292</v>
      </c>
      <c r="D13" s="37" t="s">
        <v>228</v>
      </c>
      <c r="E13" s="37" t="s">
        <v>293</v>
      </c>
      <c r="F13" s="38">
        <v>36044</v>
      </c>
      <c r="G13" s="37" t="s">
        <v>113</v>
      </c>
      <c r="H13" s="37" t="s">
        <v>153</v>
      </c>
      <c r="I13" s="37" t="s">
        <v>90</v>
      </c>
      <c r="J13" s="37" t="s">
        <v>91</v>
      </c>
      <c r="K13" s="37" t="s">
        <v>92</v>
      </c>
      <c r="L13" s="46">
        <v>22514</v>
      </c>
      <c r="M13" s="37" t="s">
        <v>117</v>
      </c>
      <c r="N13" s="37" t="s">
        <v>154</v>
      </c>
      <c r="O13" s="37"/>
      <c r="P13" s="37">
        <v>29</v>
      </c>
      <c r="Q13" s="37" t="s">
        <v>156</v>
      </c>
      <c r="R13" s="37" t="s">
        <v>189</v>
      </c>
      <c r="S13" s="39" t="s">
        <v>190</v>
      </c>
      <c r="T13" s="41" t="s">
        <v>161</v>
      </c>
      <c r="U13" s="39" t="s">
        <v>191</v>
      </c>
      <c r="V13" s="37">
        <v>9</v>
      </c>
      <c r="W13" s="37">
        <v>9</v>
      </c>
      <c r="X13" s="37">
        <v>44</v>
      </c>
      <c r="Y13" s="37">
        <v>0</v>
      </c>
      <c r="Z13" s="37">
        <v>0</v>
      </c>
      <c r="AA13" s="37">
        <f t="shared" si="0"/>
        <v>44</v>
      </c>
      <c r="AB13" s="37">
        <f t="shared" si="1"/>
        <v>28.758169934640524</v>
      </c>
      <c r="AC13" s="48">
        <v>4</v>
      </c>
    </row>
    <row r="14" spans="1:29" ht="12.75">
      <c r="A14" s="37">
        <v>5</v>
      </c>
      <c r="B14" s="39" t="s">
        <v>111</v>
      </c>
      <c r="C14" s="37" t="s">
        <v>286</v>
      </c>
      <c r="D14" s="37" t="s">
        <v>287</v>
      </c>
      <c r="E14" s="37" t="s">
        <v>288</v>
      </c>
      <c r="F14" s="38">
        <v>35849</v>
      </c>
      <c r="G14" s="37" t="s">
        <v>113</v>
      </c>
      <c r="H14" s="37" t="s">
        <v>153</v>
      </c>
      <c r="I14" s="37" t="s">
        <v>77</v>
      </c>
      <c r="J14" s="37" t="s">
        <v>78</v>
      </c>
      <c r="K14" s="37" t="s">
        <v>79</v>
      </c>
      <c r="L14" s="38">
        <v>24167</v>
      </c>
      <c r="M14" s="37" t="s">
        <v>117</v>
      </c>
      <c r="N14" s="37" t="s">
        <v>154</v>
      </c>
      <c r="O14" s="37"/>
      <c r="P14" s="37">
        <v>30</v>
      </c>
      <c r="Q14" s="37" t="s">
        <v>156</v>
      </c>
      <c r="R14" s="39" t="s">
        <v>192</v>
      </c>
      <c r="S14" s="39" t="s">
        <v>193</v>
      </c>
      <c r="T14" s="37" t="s">
        <v>161</v>
      </c>
      <c r="U14" s="39" t="s">
        <v>194</v>
      </c>
      <c r="V14" s="37">
        <v>9</v>
      </c>
      <c r="W14" s="37">
        <v>9</v>
      </c>
      <c r="X14" s="37">
        <v>29</v>
      </c>
      <c r="Y14" s="37">
        <v>2</v>
      </c>
      <c r="Z14" s="37">
        <v>0</v>
      </c>
      <c r="AA14" s="37">
        <f t="shared" si="0"/>
        <v>31</v>
      </c>
      <c r="AB14" s="37">
        <f t="shared" si="1"/>
        <v>20.26143790849673</v>
      </c>
      <c r="AC14" s="48">
        <v>5</v>
      </c>
    </row>
    <row r="15" spans="1:29" ht="12.75">
      <c r="A15" s="37">
        <v>6</v>
      </c>
      <c r="B15" s="39" t="s">
        <v>111</v>
      </c>
      <c r="C15" s="37" t="s">
        <v>272</v>
      </c>
      <c r="D15" s="37" t="s">
        <v>273</v>
      </c>
      <c r="E15" s="37" t="s">
        <v>274</v>
      </c>
      <c r="F15" s="38">
        <v>35897</v>
      </c>
      <c r="G15" s="37" t="s">
        <v>113</v>
      </c>
      <c r="H15" s="37" t="s">
        <v>153</v>
      </c>
      <c r="I15" s="37" t="s">
        <v>96</v>
      </c>
      <c r="J15" s="37" t="s">
        <v>97</v>
      </c>
      <c r="K15" s="37" t="s">
        <v>98</v>
      </c>
      <c r="L15" s="38">
        <v>28298</v>
      </c>
      <c r="M15" s="37" t="s">
        <v>113</v>
      </c>
      <c r="N15" s="37" t="s">
        <v>154</v>
      </c>
      <c r="O15" s="37"/>
      <c r="P15" s="37">
        <v>14</v>
      </c>
      <c r="Q15" s="37" t="s">
        <v>155</v>
      </c>
      <c r="R15" s="43" t="s">
        <v>187</v>
      </c>
      <c r="S15" s="42" t="s">
        <v>188</v>
      </c>
      <c r="T15" s="45" t="s">
        <v>161</v>
      </c>
      <c r="U15" s="42" t="s">
        <v>162</v>
      </c>
      <c r="V15" s="37">
        <v>9</v>
      </c>
      <c r="W15" s="37">
        <v>9</v>
      </c>
      <c r="X15" s="37">
        <v>22</v>
      </c>
      <c r="Y15" s="37">
        <v>0</v>
      </c>
      <c r="Z15" s="37">
        <v>0</v>
      </c>
      <c r="AA15" s="37">
        <f t="shared" si="0"/>
        <v>22</v>
      </c>
      <c r="AB15" s="37">
        <f t="shared" si="1"/>
        <v>14.379084967320262</v>
      </c>
      <c r="AC15" s="48">
        <v>6</v>
      </c>
    </row>
    <row r="16" spans="1:29" ht="12.75">
      <c r="A16" s="37">
        <v>7</v>
      </c>
      <c r="B16" s="39" t="s">
        <v>111</v>
      </c>
      <c r="C16" s="37" t="s">
        <v>266</v>
      </c>
      <c r="D16" s="37" t="s">
        <v>267</v>
      </c>
      <c r="E16" s="37" t="s">
        <v>268</v>
      </c>
      <c r="F16" s="38">
        <v>36225</v>
      </c>
      <c r="G16" s="37" t="s">
        <v>117</v>
      </c>
      <c r="H16" s="37" t="s">
        <v>153</v>
      </c>
      <c r="I16" s="39" t="s">
        <v>82</v>
      </c>
      <c r="J16" s="39" t="s">
        <v>75</v>
      </c>
      <c r="K16" s="39" t="s">
        <v>83</v>
      </c>
      <c r="L16" s="46">
        <v>25119</v>
      </c>
      <c r="M16" s="37" t="s">
        <v>113</v>
      </c>
      <c r="N16" s="37" t="s">
        <v>154</v>
      </c>
      <c r="O16" s="37"/>
      <c r="P16" s="37">
        <v>19</v>
      </c>
      <c r="Q16" s="37" t="s">
        <v>155</v>
      </c>
      <c r="R16" s="37" t="s">
        <v>184</v>
      </c>
      <c r="S16" s="39" t="s">
        <v>185</v>
      </c>
      <c r="T16" s="41" t="s">
        <v>161</v>
      </c>
      <c r="U16" s="39" t="s">
        <v>186</v>
      </c>
      <c r="V16" s="37">
        <v>9</v>
      </c>
      <c r="W16" s="37">
        <v>9</v>
      </c>
      <c r="X16" s="37">
        <v>21</v>
      </c>
      <c r="Y16" s="37">
        <v>0</v>
      </c>
      <c r="Z16" s="37">
        <v>0</v>
      </c>
      <c r="AA16" s="37">
        <f t="shared" si="0"/>
        <v>21</v>
      </c>
      <c r="AB16" s="37">
        <f t="shared" si="1"/>
        <v>13.72549019607843</v>
      </c>
      <c r="AC16" s="48">
        <v>7</v>
      </c>
    </row>
    <row r="17" spans="1:29" ht="12.75">
      <c r="A17" s="37">
        <v>8</v>
      </c>
      <c r="B17" s="39" t="s">
        <v>111</v>
      </c>
      <c r="C17" s="37" t="s">
        <v>278</v>
      </c>
      <c r="D17" s="37" t="s">
        <v>136</v>
      </c>
      <c r="E17" s="37" t="s">
        <v>279</v>
      </c>
      <c r="F17" s="38">
        <v>35854</v>
      </c>
      <c r="G17" s="37" t="s">
        <v>117</v>
      </c>
      <c r="H17" s="37" t="s">
        <v>153</v>
      </c>
      <c r="I17" s="37" t="s">
        <v>87</v>
      </c>
      <c r="J17" s="37" t="s">
        <v>88</v>
      </c>
      <c r="K17" s="37" t="s">
        <v>89</v>
      </c>
      <c r="L17" s="46">
        <v>24777</v>
      </c>
      <c r="M17" s="37" t="s">
        <v>117</v>
      </c>
      <c r="N17" s="37" t="s">
        <v>154</v>
      </c>
      <c r="O17" s="37"/>
      <c r="P17" s="37">
        <v>14</v>
      </c>
      <c r="Q17" s="37" t="s">
        <v>155</v>
      </c>
      <c r="R17" s="37" t="s">
        <v>172</v>
      </c>
      <c r="S17" s="39" t="s">
        <v>173</v>
      </c>
      <c r="T17" s="40" t="s">
        <v>161</v>
      </c>
      <c r="U17" s="39" t="s">
        <v>174</v>
      </c>
      <c r="V17" s="37">
        <v>9</v>
      </c>
      <c r="W17" s="37">
        <v>9</v>
      </c>
      <c r="X17" s="37">
        <v>20</v>
      </c>
      <c r="Y17" s="37">
        <v>0</v>
      </c>
      <c r="Z17" s="37">
        <v>0</v>
      </c>
      <c r="AA17" s="37">
        <f t="shared" si="0"/>
        <v>20</v>
      </c>
      <c r="AB17" s="37">
        <f t="shared" si="1"/>
        <v>13.071895424836601</v>
      </c>
      <c r="AC17" s="48">
        <v>8</v>
      </c>
    </row>
    <row r="18" spans="1:29" ht="12.75">
      <c r="A18" s="37">
        <v>9</v>
      </c>
      <c r="B18" s="39" t="s">
        <v>111</v>
      </c>
      <c r="C18" s="37" t="s">
        <v>294</v>
      </c>
      <c r="D18" s="37" t="s">
        <v>295</v>
      </c>
      <c r="E18" s="37" t="s">
        <v>296</v>
      </c>
      <c r="F18" s="38">
        <v>35964</v>
      </c>
      <c r="G18" s="37" t="s">
        <v>113</v>
      </c>
      <c r="H18" s="37" t="s">
        <v>153</v>
      </c>
      <c r="I18" s="37" t="s">
        <v>56</v>
      </c>
      <c r="J18" s="37" t="s">
        <v>57</v>
      </c>
      <c r="K18" s="37" t="s">
        <v>58</v>
      </c>
      <c r="L18" s="38">
        <v>27010</v>
      </c>
      <c r="M18" s="37" t="s">
        <v>117</v>
      </c>
      <c r="N18" s="37" t="s">
        <v>154</v>
      </c>
      <c r="O18" s="37"/>
      <c r="P18" s="37">
        <v>16</v>
      </c>
      <c r="Q18" s="37" t="s">
        <v>156</v>
      </c>
      <c r="R18" s="37" t="s">
        <v>208</v>
      </c>
      <c r="S18" s="39" t="s">
        <v>209</v>
      </c>
      <c r="T18" s="40" t="s">
        <v>161</v>
      </c>
      <c r="U18" s="39" t="s">
        <v>210</v>
      </c>
      <c r="V18" s="37">
        <v>9</v>
      </c>
      <c r="W18" s="37">
        <v>9</v>
      </c>
      <c r="X18" s="37">
        <v>20</v>
      </c>
      <c r="Y18" s="37">
        <v>0</v>
      </c>
      <c r="Z18" s="37">
        <v>0</v>
      </c>
      <c r="AA18" s="37">
        <f t="shared" si="0"/>
        <v>20</v>
      </c>
      <c r="AB18" s="37">
        <f t="shared" si="1"/>
        <v>13.071895424836601</v>
      </c>
      <c r="AC18" s="48">
        <v>9</v>
      </c>
    </row>
    <row r="19" spans="1:29" ht="12.75">
      <c r="A19" s="37">
        <v>10</v>
      </c>
      <c r="B19" s="39" t="s">
        <v>111</v>
      </c>
      <c r="C19" s="37" t="s">
        <v>280</v>
      </c>
      <c r="D19" s="37" t="s">
        <v>281</v>
      </c>
      <c r="E19" s="37" t="s">
        <v>282</v>
      </c>
      <c r="F19" s="38">
        <v>35947</v>
      </c>
      <c r="G19" s="37" t="s">
        <v>113</v>
      </c>
      <c r="H19" s="37" t="s">
        <v>153</v>
      </c>
      <c r="I19" s="37" t="s">
        <v>99</v>
      </c>
      <c r="J19" s="37" t="s">
        <v>100</v>
      </c>
      <c r="K19" s="37" t="s">
        <v>101</v>
      </c>
      <c r="L19" s="38">
        <v>23439</v>
      </c>
      <c r="M19" s="37" t="s">
        <v>117</v>
      </c>
      <c r="N19" s="37" t="s">
        <v>154</v>
      </c>
      <c r="O19" s="37"/>
      <c r="P19" s="37">
        <v>25</v>
      </c>
      <c r="Q19" s="39" t="s">
        <v>155</v>
      </c>
      <c r="R19" s="37" t="s">
        <v>175</v>
      </c>
      <c r="S19" s="39" t="s">
        <v>176</v>
      </c>
      <c r="T19" s="41" t="s">
        <v>161</v>
      </c>
      <c r="U19" s="39" t="s">
        <v>177</v>
      </c>
      <c r="V19" s="37">
        <v>9</v>
      </c>
      <c r="W19" s="37">
        <v>9</v>
      </c>
      <c r="X19" s="37">
        <v>18</v>
      </c>
      <c r="Y19" s="37">
        <v>1</v>
      </c>
      <c r="Z19" s="37">
        <v>0</v>
      </c>
      <c r="AA19" s="37">
        <f t="shared" si="0"/>
        <v>19</v>
      </c>
      <c r="AB19" s="37">
        <f t="shared" si="1"/>
        <v>12.418300653594772</v>
      </c>
      <c r="AC19" s="48">
        <v>10</v>
      </c>
    </row>
    <row r="20" spans="1:29" ht="12.75">
      <c r="A20" s="37">
        <v>11</v>
      </c>
      <c r="B20" s="39" t="s">
        <v>111</v>
      </c>
      <c r="C20" s="37" t="s">
        <v>300</v>
      </c>
      <c r="D20" s="37" t="s">
        <v>267</v>
      </c>
      <c r="E20" s="37" t="s">
        <v>131</v>
      </c>
      <c r="F20" s="38">
        <v>35920</v>
      </c>
      <c r="G20" s="37" t="s">
        <v>117</v>
      </c>
      <c r="H20" s="37" t="s">
        <v>153</v>
      </c>
      <c r="I20" s="37" t="s">
        <v>74</v>
      </c>
      <c r="J20" s="37" t="s">
        <v>75</v>
      </c>
      <c r="K20" s="37" t="s">
        <v>76</v>
      </c>
      <c r="L20" s="38">
        <v>21195</v>
      </c>
      <c r="M20" s="37" t="s">
        <v>113</v>
      </c>
      <c r="N20" s="37" t="s">
        <v>154</v>
      </c>
      <c r="O20" s="37"/>
      <c r="P20" s="37">
        <v>31</v>
      </c>
      <c r="Q20" s="47" t="s">
        <v>156</v>
      </c>
      <c r="R20" s="37" t="s">
        <v>196</v>
      </c>
      <c r="S20" s="39" t="s">
        <v>197</v>
      </c>
      <c r="T20" s="40" t="s">
        <v>161</v>
      </c>
      <c r="U20" s="39" t="s">
        <v>198</v>
      </c>
      <c r="V20" s="37">
        <v>9</v>
      </c>
      <c r="W20" s="37">
        <v>9</v>
      </c>
      <c r="X20" s="37">
        <v>15</v>
      </c>
      <c r="Y20" s="37">
        <v>0</v>
      </c>
      <c r="Z20" s="37">
        <v>0</v>
      </c>
      <c r="AA20" s="37">
        <f t="shared" si="0"/>
        <v>15</v>
      </c>
      <c r="AB20" s="37">
        <f t="shared" si="1"/>
        <v>9.803921568627452</v>
      </c>
      <c r="AC20" s="48">
        <v>11</v>
      </c>
    </row>
    <row r="21" spans="1:29" ht="12.75">
      <c r="A21" s="37">
        <v>12</v>
      </c>
      <c r="B21" s="39" t="s">
        <v>111</v>
      </c>
      <c r="C21" s="37" t="s">
        <v>263</v>
      </c>
      <c r="D21" s="37" t="s">
        <v>264</v>
      </c>
      <c r="E21" s="37" t="s">
        <v>265</v>
      </c>
      <c r="F21" s="38">
        <v>35919</v>
      </c>
      <c r="G21" s="37" t="s">
        <v>113</v>
      </c>
      <c r="H21" s="37" t="s">
        <v>153</v>
      </c>
      <c r="I21" s="39" t="s">
        <v>80</v>
      </c>
      <c r="J21" s="39" t="s">
        <v>81</v>
      </c>
      <c r="K21" s="39" t="s">
        <v>49</v>
      </c>
      <c r="L21" s="46">
        <v>21441</v>
      </c>
      <c r="M21" s="37" t="s">
        <v>117</v>
      </c>
      <c r="N21" s="37" t="s">
        <v>154</v>
      </c>
      <c r="O21" s="37"/>
      <c r="P21" s="37">
        <v>23</v>
      </c>
      <c r="Q21" s="37" t="s">
        <v>155</v>
      </c>
      <c r="R21" s="37" t="s">
        <v>166</v>
      </c>
      <c r="S21" s="39" t="s">
        <v>167</v>
      </c>
      <c r="T21" s="41" t="s">
        <v>161</v>
      </c>
      <c r="U21" s="39" t="s">
        <v>168</v>
      </c>
      <c r="V21" s="37">
        <v>9</v>
      </c>
      <c r="W21" s="37">
        <v>9</v>
      </c>
      <c r="X21" s="37">
        <v>10</v>
      </c>
      <c r="Y21" s="37">
        <v>0</v>
      </c>
      <c r="Z21" s="37">
        <v>0</v>
      </c>
      <c r="AA21" s="37">
        <f t="shared" si="0"/>
        <v>10</v>
      </c>
      <c r="AB21" s="37">
        <f t="shared" si="1"/>
        <v>6.5359477124183005</v>
      </c>
      <c r="AC21" s="48">
        <v>12</v>
      </c>
    </row>
    <row r="22" spans="1:29" ht="12.75">
      <c r="A22" s="37">
        <v>13</v>
      </c>
      <c r="B22" s="39" t="s">
        <v>111</v>
      </c>
      <c r="C22" s="37" t="s">
        <v>297</v>
      </c>
      <c r="D22" s="37" t="s">
        <v>298</v>
      </c>
      <c r="E22" s="37" t="s">
        <v>299</v>
      </c>
      <c r="F22" s="38">
        <v>36073</v>
      </c>
      <c r="G22" s="37" t="s">
        <v>113</v>
      </c>
      <c r="H22" s="37" t="s">
        <v>153</v>
      </c>
      <c r="I22" s="37" t="s">
        <v>52</v>
      </c>
      <c r="J22" s="37" t="s">
        <v>50</v>
      </c>
      <c r="K22" s="37" t="s">
        <v>51</v>
      </c>
      <c r="L22" s="38">
        <v>26366</v>
      </c>
      <c r="M22" s="37" t="s">
        <v>117</v>
      </c>
      <c r="N22" s="37" t="s">
        <v>154</v>
      </c>
      <c r="O22" s="37"/>
      <c r="P22" s="37">
        <v>21</v>
      </c>
      <c r="Q22" s="37" t="s">
        <v>156</v>
      </c>
      <c r="R22" s="37" t="s">
        <v>214</v>
      </c>
      <c r="S22" s="39" t="s">
        <v>215</v>
      </c>
      <c r="T22" s="41" t="s">
        <v>161</v>
      </c>
      <c r="U22" s="39" t="s">
        <v>216</v>
      </c>
      <c r="V22" s="37">
        <v>9</v>
      </c>
      <c r="W22" s="37">
        <v>9</v>
      </c>
      <c r="X22" s="37">
        <v>10</v>
      </c>
      <c r="Y22" s="37">
        <v>0</v>
      </c>
      <c r="Z22" s="37">
        <v>0</v>
      </c>
      <c r="AA22" s="37">
        <f t="shared" si="0"/>
        <v>10</v>
      </c>
      <c r="AB22" s="37">
        <f t="shared" si="1"/>
        <v>6.5359477124183005</v>
      </c>
      <c r="AC22" s="48">
        <v>13</v>
      </c>
    </row>
    <row r="23" spans="1:29" ht="12.75">
      <c r="A23" s="37">
        <v>14</v>
      </c>
      <c r="B23" s="39" t="s">
        <v>111</v>
      </c>
      <c r="C23" s="37" t="s">
        <v>260</v>
      </c>
      <c r="D23" s="37" t="s">
        <v>261</v>
      </c>
      <c r="E23" s="37" t="s">
        <v>262</v>
      </c>
      <c r="F23" s="38">
        <v>35894</v>
      </c>
      <c r="G23" s="37" t="s">
        <v>113</v>
      </c>
      <c r="H23" s="37" t="s">
        <v>153</v>
      </c>
      <c r="I23" s="37" t="s">
        <v>38</v>
      </c>
      <c r="J23" s="37" t="s">
        <v>39</v>
      </c>
      <c r="K23" s="37" t="s">
        <v>40</v>
      </c>
      <c r="L23" s="38">
        <v>32543</v>
      </c>
      <c r="M23" s="37" t="s">
        <v>117</v>
      </c>
      <c r="N23" s="37" t="s">
        <v>154</v>
      </c>
      <c r="O23" s="37"/>
      <c r="P23" s="37">
        <v>2</v>
      </c>
      <c r="Q23" s="37" t="s">
        <v>155</v>
      </c>
      <c r="R23" s="39" t="s">
        <v>199</v>
      </c>
      <c r="S23" s="39" t="s">
        <v>200</v>
      </c>
      <c r="T23" s="39" t="s">
        <v>161</v>
      </c>
      <c r="U23" s="39" t="s">
        <v>201</v>
      </c>
      <c r="V23" s="37">
        <v>9</v>
      </c>
      <c r="W23" s="37">
        <v>9</v>
      </c>
      <c r="X23" s="37">
        <v>8</v>
      </c>
      <c r="Y23" s="37">
        <v>0</v>
      </c>
      <c r="Z23" s="37">
        <v>0</v>
      </c>
      <c r="AA23" s="37">
        <f t="shared" si="0"/>
        <v>8</v>
      </c>
      <c r="AB23" s="37">
        <f t="shared" si="1"/>
        <v>5.228758169934641</v>
      </c>
      <c r="AC23" s="48">
        <v>14</v>
      </c>
    </row>
    <row r="24" spans="1:29" ht="12.75">
      <c r="A24" s="37">
        <v>15</v>
      </c>
      <c r="B24" s="39" t="s">
        <v>111</v>
      </c>
      <c r="C24" s="37" t="s">
        <v>289</v>
      </c>
      <c r="D24" s="37" t="s">
        <v>290</v>
      </c>
      <c r="E24" s="37" t="s">
        <v>291</v>
      </c>
      <c r="F24" s="38">
        <v>35809</v>
      </c>
      <c r="G24" s="37" t="s">
        <v>113</v>
      </c>
      <c r="H24" s="37" t="s">
        <v>153</v>
      </c>
      <c r="I24" s="37" t="s">
        <v>102</v>
      </c>
      <c r="J24" s="37" t="s">
        <v>103</v>
      </c>
      <c r="K24" s="37" t="s">
        <v>104</v>
      </c>
      <c r="L24" s="38">
        <v>23931</v>
      </c>
      <c r="M24" s="37" t="s">
        <v>113</v>
      </c>
      <c r="N24" s="37" t="s">
        <v>154</v>
      </c>
      <c r="O24" s="37"/>
      <c r="P24" s="37">
        <v>22</v>
      </c>
      <c r="Q24" s="47" t="s">
        <v>156</v>
      </c>
      <c r="R24" s="37" t="s">
        <v>351</v>
      </c>
      <c r="S24" s="39" t="s">
        <v>352</v>
      </c>
      <c r="T24" s="41" t="s">
        <v>195</v>
      </c>
      <c r="U24" s="39" t="s">
        <v>353</v>
      </c>
      <c r="V24" s="37">
        <v>9</v>
      </c>
      <c r="W24" s="37">
        <v>9</v>
      </c>
      <c r="X24" s="37">
        <v>4</v>
      </c>
      <c r="Y24" s="37">
        <v>0</v>
      </c>
      <c r="Z24" s="37">
        <v>0</v>
      </c>
      <c r="AA24" s="37">
        <f t="shared" si="0"/>
        <v>4</v>
      </c>
      <c r="AB24" s="37">
        <f t="shared" si="1"/>
        <v>2.6143790849673203</v>
      </c>
      <c r="AC24" s="48">
        <v>15</v>
      </c>
    </row>
    <row r="25" spans="1:29" ht="12.75">
      <c r="A25" s="37">
        <v>16</v>
      </c>
      <c r="B25" s="39" t="s">
        <v>111</v>
      </c>
      <c r="C25" s="37" t="s">
        <v>301</v>
      </c>
      <c r="D25" s="37" t="s">
        <v>231</v>
      </c>
      <c r="E25" s="37" t="s">
        <v>302</v>
      </c>
      <c r="F25" s="38">
        <v>35832</v>
      </c>
      <c r="G25" s="37" t="s">
        <v>117</v>
      </c>
      <c r="H25" s="37" t="s">
        <v>153</v>
      </c>
      <c r="I25" s="49" t="s">
        <v>93</v>
      </c>
      <c r="J25" s="49" t="s">
        <v>94</v>
      </c>
      <c r="K25" s="49" t="s">
        <v>95</v>
      </c>
      <c r="L25" s="50">
        <v>32941</v>
      </c>
      <c r="M25" s="49" t="s">
        <v>117</v>
      </c>
      <c r="N25" s="37" t="s">
        <v>154</v>
      </c>
      <c r="O25" s="37"/>
      <c r="P25" s="37">
        <v>3</v>
      </c>
      <c r="Q25" s="37" t="s">
        <v>156</v>
      </c>
      <c r="R25" s="37" t="s">
        <v>348</v>
      </c>
      <c r="S25" s="39" t="s">
        <v>349</v>
      </c>
      <c r="T25" s="41" t="s">
        <v>161</v>
      </c>
      <c r="U25" s="39" t="s">
        <v>350</v>
      </c>
      <c r="V25" s="37">
        <v>9</v>
      </c>
      <c r="W25" s="37">
        <v>9</v>
      </c>
      <c r="X25" s="37">
        <v>1</v>
      </c>
      <c r="Y25" s="37">
        <v>0</v>
      </c>
      <c r="Z25" s="37">
        <v>0</v>
      </c>
      <c r="AA25" s="37">
        <f t="shared" si="0"/>
        <v>1</v>
      </c>
      <c r="AB25" s="37">
        <f t="shared" si="1"/>
        <v>0.6535947712418301</v>
      </c>
      <c r="AC25" s="48">
        <v>16</v>
      </c>
    </row>
    <row r="28" spans="9:12" ht="12.75">
      <c r="I28" s="32"/>
      <c r="J28" s="32"/>
      <c r="K28" s="32"/>
      <c r="L28" s="33"/>
    </row>
    <row r="29" spans="16:22" ht="12.75">
      <c r="P29"/>
      <c r="Q29"/>
      <c r="R29"/>
      <c r="S29"/>
      <c r="T29"/>
      <c r="U29"/>
      <c r="V29"/>
    </row>
    <row r="30" spans="9:22" ht="12.75">
      <c r="I30" s="32"/>
      <c r="J30" s="32"/>
      <c r="K30" s="32"/>
      <c r="L30" s="33"/>
      <c r="P30"/>
      <c r="Q30"/>
      <c r="R30"/>
      <c r="S30"/>
      <c r="T30"/>
      <c r="U30"/>
      <c r="V30"/>
    </row>
    <row r="31" spans="16:22" ht="12.75">
      <c r="P31"/>
      <c r="Q31"/>
      <c r="R31"/>
      <c r="S31"/>
      <c r="T31"/>
      <c r="U31"/>
      <c r="V31"/>
    </row>
    <row r="32" spans="16:22" ht="12.75">
      <c r="P32"/>
      <c r="Q32"/>
      <c r="R32"/>
      <c r="S32"/>
      <c r="T32"/>
      <c r="U32"/>
      <c r="V32"/>
    </row>
    <row r="33" spans="9:22" ht="12.75">
      <c r="I33" s="32"/>
      <c r="J33" s="32"/>
      <c r="K33" s="32"/>
      <c r="L33" s="33"/>
      <c r="P33"/>
      <c r="Q33"/>
      <c r="R33"/>
      <c r="S33"/>
      <c r="T33"/>
      <c r="U33"/>
      <c r="V33"/>
    </row>
    <row r="34" spans="16:22" ht="12.75">
      <c r="P34"/>
      <c r="Q34"/>
      <c r="R34"/>
      <c r="S34"/>
      <c r="T34"/>
      <c r="U34"/>
      <c r="V34"/>
    </row>
    <row r="35" spans="16:22" ht="12.75">
      <c r="P35"/>
      <c r="Q35"/>
      <c r="R35"/>
      <c r="S35"/>
      <c r="T35"/>
      <c r="U35"/>
      <c r="V35"/>
    </row>
    <row r="36" spans="9:22" ht="12.75">
      <c r="I36" s="32"/>
      <c r="J36" s="32"/>
      <c r="K36" s="32"/>
      <c r="L36" s="34"/>
      <c r="P36"/>
      <c r="Q36"/>
      <c r="R36"/>
      <c r="S36"/>
      <c r="T36"/>
      <c r="U36"/>
      <c r="V36"/>
    </row>
    <row r="37" spans="16:22" ht="12.75">
      <c r="P37"/>
      <c r="Q37"/>
      <c r="R37"/>
      <c r="S37"/>
      <c r="T37"/>
      <c r="U37"/>
      <c r="V37"/>
    </row>
    <row r="38" spans="16:22" ht="12.75">
      <c r="P38"/>
      <c r="Q38"/>
      <c r="R38"/>
      <c r="S38"/>
      <c r="T38"/>
      <c r="U38"/>
      <c r="V38"/>
    </row>
    <row r="39" spans="16:22" ht="12.75">
      <c r="P39"/>
      <c r="Q39"/>
      <c r="R39"/>
      <c r="S39"/>
      <c r="T39"/>
      <c r="U39"/>
      <c r="V39"/>
    </row>
    <row r="40" spans="9:22" ht="12.75">
      <c r="I40" s="32"/>
      <c r="J40" s="32"/>
      <c r="K40" s="32"/>
      <c r="L40" s="33"/>
      <c r="P40"/>
      <c r="Q40"/>
      <c r="R40"/>
      <c r="S40"/>
      <c r="T40"/>
      <c r="U40"/>
      <c r="V40"/>
    </row>
    <row r="41" spans="16:22" ht="12.75">
      <c r="P41"/>
      <c r="Q41"/>
      <c r="R41"/>
      <c r="S41"/>
      <c r="T41"/>
      <c r="U41"/>
      <c r="V41"/>
    </row>
  </sheetData>
  <sheetProtection/>
  <autoFilter ref="A9:AB9"/>
  <mergeCells count="8">
    <mergeCell ref="D1:K1"/>
    <mergeCell ref="Q8:U8"/>
    <mergeCell ref="V8:W8"/>
    <mergeCell ref="E5:F5"/>
    <mergeCell ref="C6:D6"/>
    <mergeCell ref="F6:G6"/>
    <mergeCell ref="C8:H8"/>
    <mergeCell ref="I8:P8"/>
  </mergeCells>
  <dataValidations count="3">
    <dataValidation type="list" allowBlank="1" showInputMessage="1" showErrorMessage="1" sqref="T25 T11 T18">
      <formula1>location</formula1>
    </dataValidation>
    <dataValidation allowBlank="1" showInputMessage="1" showErrorMessage="1" sqref="R23 R21 R18 R13 R11 G7 G3:G5 F3 E4:E5 D9:G9 L9:O9 R9:S9 Q3:Q9 R3:S7 V3:V9 D6:F7 D4 C3:C9"/>
    <dataValidation type="list" allowBlank="1" showInputMessage="1" showErrorMessage="1" sqref="Q17">
      <formula1>school_type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F1">
      <selection activeCell="D1" sqref="D1:K1"/>
    </sheetView>
  </sheetViews>
  <sheetFormatPr defaultColWidth="9.00390625" defaultRowHeight="12.75"/>
  <cols>
    <col min="1" max="1" width="5.00390625" style="0" customWidth="1"/>
    <col min="2" max="2" width="17.25390625" style="0" customWidth="1"/>
    <col min="3" max="3" width="11.125" style="0" customWidth="1"/>
    <col min="4" max="4" width="11.375" style="0" customWidth="1"/>
    <col min="5" max="5" width="14.25390625" style="0" customWidth="1"/>
    <col min="6" max="6" width="10.125" style="0" bestFit="1" customWidth="1"/>
    <col min="7" max="7" width="5.25390625" style="0" customWidth="1"/>
    <col min="8" max="8" width="5.375" style="0" customWidth="1"/>
    <col min="12" max="12" width="11.875" style="0" customWidth="1"/>
    <col min="13" max="13" width="0.12890625" style="0" customWidth="1"/>
    <col min="15" max="15" width="0.12890625" style="0" customWidth="1"/>
    <col min="16" max="16" width="5.25390625" style="0" customWidth="1"/>
    <col min="19" max="19" width="20.625" style="0" customWidth="1"/>
    <col min="20" max="20" width="9.125" style="0" hidden="1" customWidth="1"/>
    <col min="21" max="21" width="15.625" style="0" hidden="1" customWidth="1"/>
    <col min="22" max="22" width="5.875" style="0" customWidth="1"/>
    <col min="23" max="23" width="4.375" style="0" customWidth="1"/>
    <col min="24" max="24" width="4.25390625" style="0" customWidth="1"/>
    <col min="25" max="25" width="4.375" style="0" customWidth="1"/>
    <col min="26" max="26" width="4.125" style="0" customWidth="1"/>
    <col min="27" max="27" width="5.75390625" style="0" customWidth="1"/>
    <col min="28" max="28" width="6.375" style="0" customWidth="1"/>
    <col min="29" max="29" width="4.875" style="0" customWidth="1"/>
  </cols>
  <sheetData>
    <row r="1" spans="1:29" ht="12.75">
      <c r="A1" s="1"/>
      <c r="B1" s="1"/>
      <c r="C1" s="1"/>
      <c r="D1" s="54" t="s">
        <v>111</v>
      </c>
      <c r="E1" s="55"/>
      <c r="F1" s="55"/>
      <c r="G1" s="55"/>
      <c r="H1" s="55"/>
      <c r="I1" s="55"/>
      <c r="J1" s="56"/>
      <c r="K1" s="56"/>
      <c r="L1" s="23"/>
      <c r="M1" s="22"/>
      <c r="N1" s="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35" s="6" customFormat="1" ht="12.75">
      <c r="A3" s="7"/>
      <c r="B3" s="7"/>
      <c r="C3" s="57" t="s">
        <v>0</v>
      </c>
      <c r="D3" s="58"/>
      <c r="E3" s="58"/>
      <c r="F3" s="20"/>
      <c r="G3" s="18"/>
      <c r="H3" s="7"/>
      <c r="I3" s="18"/>
      <c r="J3" s="18"/>
      <c r="K3" s="18"/>
      <c r="L3" s="17"/>
      <c r="M3" s="18"/>
      <c r="N3" s="18"/>
      <c r="O3" s="18"/>
      <c r="P3" s="1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9"/>
      <c r="AC3" s="2"/>
      <c r="AD3" s="7"/>
      <c r="AE3" s="7"/>
      <c r="AF3" s="7"/>
      <c r="AG3" s="7"/>
      <c r="AH3" s="7"/>
      <c r="AI3" s="7"/>
    </row>
    <row r="4" spans="1:35" s="6" customFormat="1" ht="12.75">
      <c r="A4" s="7"/>
      <c r="B4" s="7"/>
      <c r="C4" s="16" t="s">
        <v>29</v>
      </c>
      <c r="D4" s="16"/>
      <c r="E4" s="16"/>
      <c r="F4" s="21">
        <v>10</v>
      </c>
      <c r="G4" s="18"/>
      <c r="H4" s="7"/>
      <c r="I4" s="18"/>
      <c r="J4" s="18"/>
      <c r="K4" s="18"/>
      <c r="L4" s="17"/>
      <c r="M4" s="18"/>
      <c r="N4" s="18"/>
      <c r="O4" s="18"/>
      <c r="P4" s="1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9"/>
      <c r="AC4" s="2"/>
      <c r="AD4" s="7"/>
      <c r="AE4" s="7"/>
      <c r="AF4" s="7"/>
      <c r="AG4" s="7"/>
      <c r="AH4" s="7"/>
      <c r="AI4" s="7"/>
    </row>
    <row r="5" spans="1:35" s="6" customFormat="1" ht="12.75">
      <c r="A5" s="7"/>
      <c r="B5" s="7"/>
      <c r="C5" s="16" t="s">
        <v>1</v>
      </c>
      <c r="E5" s="57" t="s">
        <v>34</v>
      </c>
      <c r="F5" s="58"/>
      <c r="G5" s="18"/>
      <c r="H5" s="7"/>
      <c r="I5" s="18"/>
      <c r="J5" s="18"/>
      <c r="K5" s="18"/>
      <c r="L5" s="17"/>
      <c r="M5" s="18"/>
      <c r="N5" s="18"/>
      <c r="O5" s="18"/>
      <c r="P5" s="1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9"/>
      <c r="AC5" s="2"/>
      <c r="AD5" s="7"/>
      <c r="AE5" s="7"/>
      <c r="AF5" s="7"/>
      <c r="AG5" s="7"/>
      <c r="AH5" s="7"/>
      <c r="AI5" s="7"/>
    </row>
    <row r="6" spans="1:35" s="6" customFormat="1" ht="27.75" customHeight="1">
      <c r="A6" s="7"/>
      <c r="B6" s="7"/>
      <c r="C6" s="57" t="s">
        <v>31</v>
      </c>
      <c r="D6" s="57"/>
      <c r="E6" s="31">
        <v>41599</v>
      </c>
      <c r="F6" s="59"/>
      <c r="G6" s="60"/>
      <c r="H6" s="7"/>
      <c r="I6" s="18"/>
      <c r="J6" s="18"/>
      <c r="K6" s="18"/>
      <c r="L6" s="17"/>
      <c r="M6" s="18"/>
      <c r="N6" s="18"/>
      <c r="O6" s="18"/>
      <c r="P6" s="1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9"/>
      <c r="AC6" s="2"/>
      <c r="AD6" s="7"/>
      <c r="AE6" s="7"/>
      <c r="AF6" s="7"/>
      <c r="AG6" s="7"/>
      <c r="AH6" s="7"/>
      <c r="AI6" s="7"/>
    </row>
    <row r="7" spans="1:35" s="6" customFormat="1" ht="72.75" customHeight="1">
      <c r="A7" s="8" t="s">
        <v>30</v>
      </c>
      <c r="B7" s="11" t="s">
        <v>6</v>
      </c>
      <c r="C7" s="10" t="s">
        <v>7</v>
      </c>
      <c r="D7" s="10" t="s">
        <v>8</v>
      </c>
      <c r="E7" s="10" t="s">
        <v>9</v>
      </c>
      <c r="F7" s="15" t="s">
        <v>10</v>
      </c>
      <c r="G7" s="10" t="s">
        <v>11</v>
      </c>
      <c r="H7" s="10" t="s">
        <v>12</v>
      </c>
      <c r="I7" s="10" t="s">
        <v>7</v>
      </c>
      <c r="J7" s="10" t="s">
        <v>8</v>
      </c>
      <c r="K7" s="10" t="s">
        <v>9</v>
      </c>
      <c r="L7" s="15" t="s">
        <v>10</v>
      </c>
      <c r="M7" s="10" t="s">
        <v>11</v>
      </c>
      <c r="N7" s="10" t="s">
        <v>21</v>
      </c>
      <c r="O7" s="10" t="s">
        <v>27</v>
      </c>
      <c r="P7" s="10" t="s">
        <v>22</v>
      </c>
      <c r="Q7" s="10" t="s">
        <v>13</v>
      </c>
      <c r="R7" s="10" t="s">
        <v>14</v>
      </c>
      <c r="S7" s="10" t="s">
        <v>15</v>
      </c>
      <c r="T7" s="10" t="s">
        <v>16</v>
      </c>
      <c r="U7" s="10" t="s">
        <v>17</v>
      </c>
      <c r="V7" s="10" t="s">
        <v>18</v>
      </c>
      <c r="W7" s="10" t="s">
        <v>19</v>
      </c>
      <c r="X7" s="10" t="s">
        <v>23</v>
      </c>
      <c r="Y7" s="10" t="s">
        <v>24</v>
      </c>
      <c r="Z7" s="10" t="s">
        <v>25</v>
      </c>
      <c r="AA7" s="10" t="s">
        <v>28</v>
      </c>
      <c r="AB7" s="13" t="s">
        <v>32</v>
      </c>
      <c r="AC7" s="10" t="s">
        <v>33</v>
      </c>
      <c r="AD7" s="7"/>
      <c r="AE7" s="7"/>
      <c r="AF7" s="7"/>
      <c r="AG7" s="7"/>
      <c r="AH7" s="7"/>
      <c r="AI7" s="7"/>
    </row>
    <row r="8" spans="1:29" ht="12.75">
      <c r="A8" s="39">
        <v>1</v>
      </c>
      <c r="B8" s="39" t="s">
        <v>111</v>
      </c>
      <c r="C8" s="39" t="s">
        <v>323</v>
      </c>
      <c r="D8" s="39" t="s">
        <v>276</v>
      </c>
      <c r="E8" s="39" t="s">
        <v>324</v>
      </c>
      <c r="F8" s="46">
        <v>35521</v>
      </c>
      <c r="G8" s="39" t="s">
        <v>113</v>
      </c>
      <c r="H8" s="37" t="s">
        <v>153</v>
      </c>
      <c r="I8" s="37" t="s">
        <v>68</v>
      </c>
      <c r="J8" s="37" t="s">
        <v>69</v>
      </c>
      <c r="K8" s="37" t="s">
        <v>70</v>
      </c>
      <c r="L8" s="38">
        <v>25784</v>
      </c>
      <c r="M8" s="39" t="s">
        <v>117</v>
      </c>
      <c r="N8" s="37" t="s">
        <v>154</v>
      </c>
      <c r="O8" s="39"/>
      <c r="P8" s="39">
        <v>1</v>
      </c>
      <c r="Q8" s="37" t="s">
        <v>155</v>
      </c>
      <c r="R8" s="37" t="s">
        <v>163</v>
      </c>
      <c r="S8" s="39" t="s">
        <v>164</v>
      </c>
      <c r="T8" s="41" t="s">
        <v>161</v>
      </c>
      <c r="U8" s="39" t="s">
        <v>165</v>
      </c>
      <c r="V8" s="39">
        <v>10</v>
      </c>
      <c r="W8" s="39">
        <v>10</v>
      </c>
      <c r="X8" s="39">
        <v>54</v>
      </c>
      <c r="Y8" s="39">
        <v>11</v>
      </c>
      <c r="Z8" s="39">
        <v>5</v>
      </c>
      <c r="AA8" s="39">
        <f aca="true" t="shared" si="0" ref="AA8:AA18">SUM(X8:Z8)</f>
        <v>70</v>
      </c>
      <c r="AB8" s="39">
        <f aca="true" t="shared" si="1" ref="AB8:AB18">AA8*100/168</f>
        <v>41.666666666666664</v>
      </c>
      <c r="AC8" s="51">
        <v>1</v>
      </c>
    </row>
    <row r="9" spans="1:29" ht="12.75">
      <c r="A9" s="39">
        <v>2</v>
      </c>
      <c r="B9" s="39" t="s">
        <v>111</v>
      </c>
      <c r="C9" s="39" t="s">
        <v>82</v>
      </c>
      <c r="D9" s="39" t="s">
        <v>298</v>
      </c>
      <c r="E9" s="39" t="s">
        <v>265</v>
      </c>
      <c r="F9" s="46">
        <v>35514</v>
      </c>
      <c r="G9" s="39" t="s">
        <v>113</v>
      </c>
      <c r="H9" s="37" t="s">
        <v>153</v>
      </c>
      <c r="I9" s="39" t="s">
        <v>82</v>
      </c>
      <c r="J9" s="39" t="s">
        <v>75</v>
      </c>
      <c r="K9" s="39" t="s">
        <v>83</v>
      </c>
      <c r="L9" s="46">
        <v>25119</v>
      </c>
      <c r="M9" s="39" t="s">
        <v>113</v>
      </c>
      <c r="N9" s="37" t="s">
        <v>154</v>
      </c>
      <c r="O9" s="39"/>
      <c r="P9" s="39">
        <v>19</v>
      </c>
      <c r="Q9" s="37" t="s">
        <v>155</v>
      </c>
      <c r="R9" s="43" t="s">
        <v>184</v>
      </c>
      <c r="S9" s="42" t="s">
        <v>185</v>
      </c>
      <c r="T9" s="45" t="s">
        <v>161</v>
      </c>
      <c r="U9" s="42" t="s">
        <v>186</v>
      </c>
      <c r="V9" s="39">
        <v>10</v>
      </c>
      <c r="W9" s="39">
        <v>10</v>
      </c>
      <c r="X9" s="39">
        <v>41</v>
      </c>
      <c r="Y9" s="39">
        <v>7</v>
      </c>
      <c r="Z9" s="39">
        <v>5</v>
      </c>
      <c r="AA9" s="39">
        <f t="shared" si="0"/>
        <v>53</v>
      </c>
      <c r="AB9" s="39">
        <f t="shared" si="1"/>
        <v>31.547619047619047</v>
      </c>
      <c r="AC9" s="51">
        <v>2</v>
      </c>
    </row>
    <row r="10" spans="1:29" ht="12.75">
      <c r="A10" s="39">
        <v>3</v>
      </c>
      <c r="B10" s="39" t="s">
        <v>111</v>
      </c>
      <c r="C10" s="39" t="s">
        <v>292</v>
      </c>
      <c r="D10" s="39" t="s">
        <v>306</v>
      </c>
      <c r="E10" s="39" t="s">
        <v>307</v>
      </c>
      <c r="F10" s="46">
        <v>35512</v>
      </c>
      <c r="G10" s="39" t="s">
        <v>113</v>
      </c>
      <c r="H10" s="37" t="s">
        <v>153</v>
      </c>
      <c r="I10" s="37" t="s">
        <v>96</v>
      </c>
      <c r="J10" s="37" t="s">
        <v>97</v>
      </c>
      <c r="K10" s="37" t="s">
        <v>98</v>
      </c>
      <c r="L10" s="38">
        <v>28298</v>
      </c>
      <c r="M10" s="39" t="s">
        <v>113</v>
      </c>
      <c r="N10" s="37" t="s">
        <v>154</v>
      </c>
      <c r="O10" s="39"/>
      <c r="P10" s="39">
        <v>14</v>
      </c>
      <c r="Q10" s="37" t="s">
        <v>155</v>
      </c>
      <c r="R10" s="37" t="s">
        <v>187</v>
      </c>
      <c r="S10" s="39" t="s">
        <v>188</v>
      </c>
      <c r="T10" s="41" t="s">
        <v>161</v>
      </c>
      <c r="U10" s="39" t="s">
        <v>162</v>
      </c>
      <c r="V10" s="39">
        <v>10</v>
      </c>
      <c r="W10" s="39">
        <v>10</v>
      </c>
      <c r="X10" s="39">
        <v>43</v>
      </c>
      <c r="Y10" s="39">
        <v>7</v>
      </c>
      <c r="Z10" s="39">
        <v>0</v>
      </c>
      <c r="AA10" s="39">
        <f t="shared" si="0"/>
        <v>50</v>
      </c>
      <c r="AB10" s="39">
        <f t="shared" si="1"/>
        <v>29.761904761904763</v>
      </c>
      <c r="AC10" s="51">
        <v>3</v>
      </c>
    </row>
    <row r="11" spans="1:29" ht="12.75">
      <c r="A11" s="39">
        <v>4</v>
      </c>
      <c r="B11" s="39" t="s">
        <v>111</v>
      </c>
      <c r="C11" s="39" t="s">
        <v>316</v>
      </c>
      <c r="D11" s="39" t="s">
        <v>122</v>
      </c>
      <c r="E11" s="39" t="s">
        <v>317</v>
      </c>
      <c r="F11" s="46">
        <v>35783</v>
      </c>
      <c r="G11" s="39" t="s">
        <v>113</v>
      </c>
      <c r="H11" s="37" t="s">
        <v>153</v>
      </c>
      <c r="I11" s="39" t="s">
        <v>59</v>
      </c>
      <c r="J11" s="39" t="s">
        <v>60</v>
      </c>
      <c r="K11" s="39" t="s">
        <v>61</v>
      </c>
      <c r="L11" s="46">
        <v>25703</v>
      </c>
      <c r="M11" s="39" t="s">
        <v>117</v>
      </c>
      <c r="N11" s="37" t="s">
        <v>154</v>
      </c>
      <c r="O11" s="39"/>
      <c r="P11" s="39">
        <v>25</v>
      </c>
      <c r="Q11" s="37" t="s">
        <v>155</v>
      </c>
      <c r="R11" s="39" t="s">
        <v>169</v>
      </c>
      <c r="S11" s="39" t="s">
        <v>170</v>
      </c>
      <c r="T11" s="37" t="s">
        <v>161</v>
      </c>
      <c r="U11" s="39" t="s">
        <v>171</v>
      </c>
      <c r="V11" s="39">
        <v>10</v>
      </c>
      <c r="W11" s="39">
        <v>10</v>
      </c>
      <c r="X11" s="39">
        <v>36</v>
      </c>
      <c r="Y11" s="39">
        <v>14</v>
      </c>
      <c r="Z11" s="39">
        <v>0</v>
      </c>
      <c r="AA11" s="39">
        <f t="shared" si="0"/>
        <v>50</v>
      </c>
      <c r="AB11" s="39">
        <f t="shared" si="1"/>
        <v>29.761904761904763</v>
      </c>
      <c r="AC11" s="51">
        <v>4</v>
      </c>
    </row>
    <row r="12" spans="1:29" ht="12.75">
      <c r="A12" s="39">
        <v>5</v>
      </c>
      <c r="B12" s="39" t="s">
        <v>111</v>
      </c>
      <c r="C12" s="39" t="s">
        <v>303</v>
      </c>
      <c r="D12" s="39" t="s">
        <v>304</v>
      </c>
      <c r="E12" s="39" t="s">
        <v>305</v>
      </c>
      <c r="F12" s="46">
        <v>35846</v>
      </c>
      <c r="G12" s="39" t="s">
        <v>113</v>
      </c>
      <c r="H12" s="37" t="s">
        <v>153</v>
      </c>
      <c r="I12" s="37" t="s">
        <v>62</v>
      </c>
      <c r="J12" s="37" t="s">
        <v>63</v>
      </c>
      <c r="K12" s="37" t="s">
        <v>64</v>
      </c>
      <c r="L12" s="38">
        <v>21218</v>
      </c>
      <c r="M12" s="39" t="s">
        <v>113</v>
      </c>
      <c r="N12" s="37" t="s">
        <v>154</v>
      </c>
      <c r="O12" s="39"/>
      <c r="P12" s="39">
        <v>39</v>
      </c>
      <c r="Q12" s="37" t="s">
        <v>158</v>
      </c>
      <c r="R12" s="37" t="s">
        <v>159</v>
      </c>
      <c r="S12" s="39" t="s">
        <v>160</v>
      </c>
      <c r="T12" s="40" t="s">
        <v>161</v>
      </c>
      <c r="U12" s="39" t="s">
        <v>162</v>
      </c>
      <c r="V12" s="39">
        <v>10</v>
      </c>
      <c r="W12" s="39">
        <v>10</v>
      </c>
      <c r="X12" s="39">
        <v>33</v>
      </c>
      <c r="Y12" s="39">
        <v>15</v>
      </c>
      <c r="Z12" s="39">
        <v>0</v>
      </c>
      <c r="AA12" s="39">
        <f t="shared" si="0"/>
        <v>48</v>
      </c>
      <c r="AB12" s="39">
        <f t="shared" si="1"/>
        <v>28.571428571428573</v>
      </c>
      <c r="AC12" s="51">
        <v>5</v>
      </c>
    </row>
    <row r="13" spans="1:29" ht="12.75">
      <c r="A13" s="39">
        <v>6</v>
      </c>
      <c r="B13" s="39" t="s">
        <v>111</v>
      </c>
      <c r="C13" s="39" t="s">
        <v>313</v>
      </c>
      <c r="D13" s="39" t="s">
        <v>314</v>
      </c>
      <c r="E13" s="39" t="s">
        <v>315</v>
      </c>
      <c r="F13" s="46">
        <v>35431</v>
      </c>
      <c r="G13" s="39" t="s">
        <v>117</v>
      </c>
      <c r="H13" s="37" t="s">
        <v>153</v>
      </c>
      <c r="I13" s="39" t="s">
        <v>106</v>
      </c>
      <c r="J13" s="39" t="s">
        <v>107</v>
      </c>
      <c r="K13" s="39" t="s">
        <v>108</v>
      </c>
      <c r="L13" s="46">
        <v>19990</v>
      </c>
      <c r="M13" s="39" t="s">
        <v>117</v>
      </c>
      <c r="N13" s="37" t="s">
        <v>154</v>
      </c>
      <c r="O13" s="39"/>
      <c r="P13" s="39">
        <v>39</v>
      </c>
      <c r="Q13" s="37" t="s">
        <v>155</v>
      </c>
      <c r="R13" s="39" t="s">
        <v>178</v>
      </c>
      <c r="S13" s="39" t="s">
        <v>179</v>
      </c>
      <c r="T13" s="40" t="s">
        <v>161</v>
      </c>
      <c r="U13" s="39" t="s">
        <v>180</v>
      </c>
      <c r="V13" s="39">
        <v>10</v>
      </c>
      <c r="W13" s="39">
        <v>10</v>
      </c>
      <c r="X13" s="39">
        <v>39</v>
      </c>
      <c r="Y13" s="39">
        <v>9</v>
      </c>
      <c r="Z13" s="39">
        <v>0</v>
      </c>
      <c r="AA13" s="39">
        <f t="shared" si="0"/>
        <v>48</v>
      </c>
      <c r="AB13" s="39">
        <f t="shared" si="1"/>
        <v>28.571428571428573</v>
      </c>
      <c r="AC13" s="51">
        <v>6</v>
      </c>
    </row>
    <row r="14" spans="1:29" ht="12.75">
      <c r="A14" s="39">
        <v>7</v>
      </c>
      <c r="B14" s="39" t="s">
        <v>111</v>
      </c>
      <c r="C14" s="39" t="s">
        <v>80</v>
      </c>
      <c r="D14" s="39" t="s">
        <v>319</v>
      </c>
      <c r="E14" s="39" t="s">
        <v>318</v>
      </c>
      <c r="F14" s="46">
        <v>35745</v>
      </c>
      <c r="G14" s="39" t="s">
        <v>117</v>
      </c>
      <c r="H14" s="37" t="s">
        <v>153</v>
      </c>
      <c r="I14" s="37" t="s">
        <v>87</v>
      </c>
      <c r="J14" s="37" t="s">
        <v>88</v>
      </c>
      <c r="K14" s="37" t="s">
        <v>89</v>
      </c>
      <c r="L14" s="46">
        <v>24777</v>
      </c>
      <c r="M14" s="39" t="s">
        <v>117</v>
      </c>
      <c r="N14" s="37" t="s">
        <v>154</v>
      </c>
      <c r="O14" s="39"/>
      <c r="P14" s="39">
        <v>14</v>
      </c>
      <c r="Q14" s="37" t="s">
        <v>155</v>
      </c>
      <c r="R14" s="37" t="s">
        <v>172</v>
      </c>
      <c r="S14" s="39" t="s">
        <v>173</v>
      </c>
      <c r="T14" s="40" t="s">
        <v>161</v>
      </c>
      <c r="U14" s="39" t="s">
        <v>174</v>
      </c>
      <c r="V14" s="39">
        <v>10</v>
      </c>
      <c r="W14" s="39">
        <v>10</v>
      </c>
      <c r="X14" s="39">
        <v>32</v>
      </c>
      <c r="Y14" s="39">
        <v>6</v>
      </c>
      <c r="Z14" s="39">
        <v>0</v>
      </c>
      <c r="AA14" s="39">
        <f t="shared" si="0"/>
        <v>38</v>
      </c>
      <c r="AB14" s="39">
        <f t="shared" si="1"/>
        <v>22.61904761904762</v>
      </c>
      <c r="AC14" s="51">
        <v>7</v>
      </c>
    </row>
    <row r="15" spans="1:29" ht="12.75">
      <c r="A15" s="39">
        <v>8</v>
      </c>
      <c r="B15" s="39" t="s">
        <v>111</v>
      </c>
      <c r="C15" s="39" t="s">
        <v>325</v>
      </c>
      <c r="D15" s="39" t="s">
        <v>326</v>
      </c>
      <c r="E15" s="39" t="s">
        <v>327</v>
      </c>
      <c r="F15" s="46">
        <v>35581</v>
      </c>
      <c r="G15" s="39" t="s">
        <v>117</v>
      </c>
      <c r="H15" s="37" t="s">
        <v>153</v>
      </c>
      <c r="I15" s="37" t="s">
        <v>72</v>
      </c>
      <c r="J15" s="37" t="s">
        <v>71</v>
      </c>
      <c r="K15" s="37" t="s">
        <v>73</v>
      </c>
      <c r="L15" s="38">
        <v>22546</v>
      </c>
      <c r="M15" s="39" t="s">
        <v>117</v>
      </c>
      <c r="N15" s="37" t="s">
        <v>154</v>
      </c>
      <c r="O15" s="39"/>
      <c r="P15" s="39">
        <v>27</v>
      </c>
      <c r="Q15" s="37" t="s">
        <v>155</v>
      </c>
      <c r="R15" s="37" t="s">
        <v>181</v>
      </c>
      <c r="S15" s="39" t="s">
        <v>182</v>
      </c>
      <c r="T15" s="41" t="s">
        <v>161</v>
      </c>
      <c r="U15" s="39" t="s">
        <v>183</v>
      </c>
      <c r="V15" s="39">
        <v>10</v>
      </c>
      <c r="W15" s="39">
        <v>10</v>
      </c>
      <c r="X15" s="39">
        <v>37</v>
      </c>
      <c r="Y15" s="39">
        <v>0</v>
      </c>
      <c r="Z15" s="39">
        <v>0</v>
      </c>
      <c r="AA15" s="39">
        <f t="shared" si="0"/>
        <v>37</v>
      </c>
      <c r="AB15" s="39">
        <f t="shared" si="1"/>
        <v>22.023809523809526</v>
      </c>
      <c r="AC15" s="51">
        <v>8</v>
      </c>
    </row>
    <row r="16" spans="1:29" ht="12.75">
      <c r="A16" s="39">
        <v>9</v>
      </c>
      <c r="B16" s="39" t="s">
        <v>111</v>
      </c>
      <c r="C16" s="39" t="s">
        <v>310</v>
      </c>
      <c r="D16" s="39" t="s">
        <v>311</v>
      </c>
      <c r="E16" s="39" t="s">
        <v>312</v>
      </c>
      <c r="F16" s="46">
        <v>35403</v>
      </c>
      <c r="G16" s="39" t="s">
        <v>117</v>
      </c>
      <c r="H16" s="37" t="s">
        <v>153</v>
      </c>
      <c r="I16" s="37" t="s">
        <v>41</v>
      </c>
      <c r="J16" s="37" t="s">
        <v>105</v>
      </c>
      <c r="K16" s="37" t="s">
        <v>43</v>
      </c>
      <c r="L16" s="46">
        <v>22560</v>
      </c>
      <c r="M16" s="39" t="s">
        <v>113</v>
      </c>
      <c r="N16" s="37" t="s">
        <v>154</v>
      </c>
      <c r="O16" s="39"/>
      <c r="P16" s="39">
        <v>19</v>
      </c>
      <c r="Q16" s="37" t="s">
        <v>155</v>
      </c>
      <c r="R16" s="37" t="s">
        <v>166</v>
      </c>
      <c r="S16" s="39" t="s">
        <v>167</v>
      </c>
      <c r="T16" s="41" t="s">
        <v>161</v>
      </c>
      <c r="U16" s="39" t="s">
        <v>168</v>
      </c>
      <c r="V16" s="39">
        <v>10</v>
      </c>
      <c r="W16" s="39">
        <v>10</v>
      </c>
      <c r="X16" s="39">
        <v>31</v>
      </c>
      <c r="Y16" s="39">
        <v>4</v>
      </c>
      <c r="Z16" s="39">
        <v>0</v>
      </c>
      <c r="AA16" s="39">
        <f t="shared" si="0"/>
        <v>35</v>
      </c>
      <c r="AB16" s="39">
        <f t="shared" si="1"/>
        <v>20.833333333333332</v>
      </c>
      <c r="AC16" s="51">
        <v>9</v>
      </c>
    </row>
    <row r="17" spans="1:29" ht="12.75">
      <c r="A17" s="39">
        <v>10</v>
      </c>
      <c r="B17" s="39" t="s">
        <v>111</v>
      </c>
      <c r="C17" s="39" t="s">
        <v>320</v>
      </c>
      <c r="D17" s="39" t="s">
        <v>321</v>
      </c>
      <c r="E17" s="39" t="s">
        <v>322</v>
      </c>
      <c r="F17" s="46">
        <v>35512</v>
      </c>
      <c r="G17" s="39" t="s">
        <v>117</v>
      </c>
      <c r="H17" s="37" t="s">
        <v>153</v>
      </c>
      <c r="I17" s="37" t="s">
        <v>99</v>
      </c>
      <c r="J17" s="37" t="s">
        <v>100</v>
      </c>
      <c r="K17" s="37" t="s">
        <v>101</v>
      </c>
      <c r="L17" s="38">
        <v>23439</v>
      </c>
      <c r="M17" s="39" t="s">
        <v>117</v>
      </c>
      <c r="N17" s="37" t="s">
        <v>154</v>
      </c>
      <c r="O17" s="39"/>
      <c r="P17" s="39">
        <v>25</v>
      </c>
      <c r="Q17" s="39" t="s">
        <v>155</v>
      </c>
      <c r="R17" s="37" t="s">
        <v>175</v>
      </c>
      <c r="S17" s="39" t="s">
        <v>176</v>
      </c>
      <c r="T17" s="41" t="s">
        <v>161</v>
      </c>
      <c r="U17" s="39" t="s">
        <v>177</v>
      </c>
      <c r="V17" s="39">
        <v>10</v>
      </c>
      <c r="W17" s="39">
        <v>10</v>
      </c>
      <c r="X17" s="39">
        <v>27</v>
      </c>
      <c r="Y17" s="39">
        <v>7</v>
      </c>
      <c r="Z17" s="39">
        <v>0</v>
      </c>
      <c r="AA17" s="39">
        <f t="shared" si="0"/>
        <v>34</v>
      </c>
      <c r="AB17" s="39">
        <f t="shared" si="1"/>
        <v>20.238095238095237</v>
      </c>
      <c r="AC17" s="51">
        <v>10</v>
      </c>
    </row>
    <row r="18" spans="1:29" ht="12.75">
      <c r="A18" s="39">
        <v>11</v>
      </c>
      <c r="B18" s="39" t="s">
        <v>111</v>
      </c>
      <c r="C18" s="39" t="s">
        <v>292</v>
      </c>
      <c r="D18" s="39" t="s">
        <v>308</v>
      </c>
      <c r="E18" s="39" t="s">
        <v>309</v>
      </c>
      <c r="F18" s="46">
        <v>35969</v>
      </c>
      <c r="G18" s="39" t="s">
        <v>113</v>
      </c>
      <c r="H18" s="37" t="s">
        <v>153</v>
      </c>
      <c r="I18" s="37" t="s">
        <v>38</v>
      </c>
      <c r="J18" s="37" t="s">
        <v>39</v>
      </c>
      <c r="K18" s="37" t="s">
        <v>40</v>
      </c>
      <c r="L18" s="38">
        <v>32543</v>
      </c>
      <c r="M18" s="39" t="s">
        <v>117</v>
      </c>
      <c r="N18" s="37" t="s">
        <v>154</v>
      </c>
      <c r="O18" s="39"/>
      <c r="P18" s="39">
        <v>2</v>
      </c>
      <c r="Q18" s="37" t="s">
        <v>155</v>
      </c>
      <c r="R18" s="39" t="s">
        <v>199</v>
      </c>
      <c r="S18" s="39" t="s">
        <v>200</v>
      </c>
      <c r="T18" s="39" t="s">
        <v>161</v>
      </c>
      <c r="U18" s="39" t="s">
        <v>201</v>
      </c>
      <c r="V18" s="39">
        <v>10</v>
      </c>
      <c r="W18" s="39">
        <v>10</v>
      </c>
      <c r="X18" s="39">
        <v>15</v>
      </c>
      <c r="Y18" s="39">
        <v>0</v>
      </c>
      <c r="Z18" s="39">
        <v>0</v>
      </c>
      <c r="AA18" s="39">
        <f t="shared" si="0"/>
        <v>15</v>
      </c>
      <c r="AB18" s="39">
        <f t="shared" si="1"/>
        <v>8.928571428571429</v>
      </c>
      <c r="AC18" s="51">
        <v>11</v>
      </c>
    </row>
    <row r="21" spans="9:15" ht="12.75">
      <c r="I21" s="1"/>
      <c r="J21" s="1"/>
      <c r="K21" s="1"/>
      <c r="L21" s="33"/>
      <c r="M21" s="1"/>
      <c r="N21" s="1"/>
      <c r="O21" s="1"/>
    </row>
    <row r="22" spans="11:15" ht="12.75">
      <c r="K22" s="1"/>
      <c r="L22" s="34"/>
      <c r="M22" s="1"/>
      <c r="N22" s="1"/>
      <c r="O22" s="1"/>
    </row>
    <row r="23" spans="11:15" ht="12.75">
      <c r="K23" s="1"/>
      <c r="L23" s="34"/>
      <c r="M23" s="1"/>
      <c r="N23" s="1"/>
      <c r="O23" s="1"/>
    </row>
    <row r="24" spans="9:15" ht="12.75">
      <c r="I24" s="32"/>
      <c r="J24" s="32"/>
      <c r="K24" s="32"/>
      <c r="L24" s="33"/>
      <c r="M24" s="1"/>
      <c r="N24" s="1"/>
      <c r="O24" s="1"/>
    </row>
    <row r="25" spans="9:15" ht="12.75">
      <c r="I25" s="32"/>
      <c r="J25" s="32"/>
      <c r="K25" s="32"/>
      <c r="L25" s="33"/>
      <c r="M25" s="1"/>
      <c r="N25" s="1"/>
      <c r="O25" s="1"/>
    </row>
    <row r="26" spans="9:15" ht="12.75">
      <c r="I26" s="32"/>
      <c r="J26" s="32"/>
      <c r="K26" s="1"/>
      <c r="L26" s="34"/>
      <c r="M26" s="1"/>
      <c r="N26" s="1"/>
      <c r="O26" s="1"/>
    </row>
    <row r="27" spans="9:15" ht="12.75">
      <c r="I27" s="32"/>
      <c r="J27" s="32"/>
      <c r="K27" s="1"/>
      <c r="L27" s="34"/>
      <c r="M27" s="1"/>
      <c r="N27" s="1"/>
      <c r="O27" s="1"/>
    </row>
    <row r="28" spans="9:15" ht="12.75">
      <c r="I28" s="32"/>
      <c r="J28" s="32"/>
      <c r="K28" s="1"/>
      <c r="L28" s="33"/>
      <c r="M28" s="1"/>
      <c r="N28" s="1"/>
      <c r="O28" s="1"/>
    </row>
    <row r="29" spans="9:15" ht="12.75">
      <c r="I29" s="32"/>
      <c r="J29" s="32"/>
      <c r="K29" s="1"/>
      <c r="L29" s="33"/>
      <c r="M29" s="1"/>
      <c r="N29" s="1"/>
      <c r="O29" s="1"/>
    </row>
    <row r="30" spans="9:15" ht="12.75">
      <c r="I30" s="32"/>
      <c r="J30" s="32"/>
      <c r="K30" s="1"/>
      <c r="L30" s="33"/>
      <c r="M30" s="1"/>
      <c r="N30" s="1"/>
      <c r="O30" s="1"/>
    </row>
    <row r="31" spans="9:15" ht="12.75">
      <c r="I31" s="32"/>
      <c r="J31" s="32"/>
      <c r="K31" s="1"/>
      <c r="L31" s="33"/>
      <c r="M31" s="1"/>
      <c r="N31" s="1"/>
      <c r="O31" s="1"/>
    </row>
    <row r="32" spans="9:15" ht="12.75">
      <c r="I32" s="32"/>
      <c r="J32" s="32"/>
      <c r="K32" s="1"/>
      <c r="L32" s="34"/>
      <c r="M32" s="1"/>
      <c r="N32" s="1"/>
      <c r="O32" s="1"/>
    </row>
    <row r="33" spans="9:15" ht="12.75">
      <c r="I33" s="32"/>
      <c r="J33" s="32"/>
      <c r="K33" s="1"/>
      <c r="L33" s="33"/>
      <c r="M33" s="1"/>
      <c r="N33" s="1"/>
      <c r="O33" s="1"/>
    </row>
    <row r="34" spans="9:15" ht="12.75">
      <c r="I34" s="32"/>
      <c r="J34" s="32"/>
      <c r="K34" s="1"/>
      <c r="L34" s="33"/>
      <c r="M34" s="1"/>
      <c r="N34" s="1"/>
      <c r="O34" s="1"/>
    </row>
    <row r="35" spans="9:15" ht="12.75">
      <c r="I35" s="32"/>
      <c r="J35" s="32"/>
      <c r="K35" s="1"/>
      <c r="L35" s="33"/>
      <c r="M35" s="1"/>
      <c r="N35" s="1"/>
      <c r="O35" s="1"/>
    </row>
    <row r="36" spans="9:15" ht="12.75">
      <c r="I36" s="35"/>
      <c r="J36" s="35"/>
      <c r="K36" s="1"/>
      <c r="L36" s="36"/>
      <c r="M36" s="1"/>
      <c r="N36" s="1"/>
      <c r="O36" s="1"/>
    </row>
    <row r="37" spans="9:12" ht="12.75">
      <c r="I37" s="32"/>
      <c r="J37" s="32"/>
      <c r="K37" s="32"/>
      <c r="L37" s="33"/>
    </row>
    <row r="38" spans="9:12" ht="12.75">
      <c r="I38" s="32"/>
      <c r="J38" s="32"/>
      <c r="K38" s="32"/>
      <c r="L38" s="33"/>
    </row>
    <row r="39" spans="9:12" ht="12.75">
      <c r="I39" s="35"/>
      <c r="J39" s="35"/>
      <c r="K39" s="35"/>
      <c r="L39" s="36"/>
    </row>
    <row r="40" spans="9:12" ht="12.75">
      <c r="I40" s="1"/>
      <c r="J40" s="1"/>
      <c r="K40" s="1"/>
      <c r="L40" s="1"/>
    </row>
  </sheetData>
  <sheetProtection/>
  <autoFilter ref="B7:AC7"/>
  <mergeCells count="5">
    <mergeCell ref="C3:E3"/>
    <mergeCell ref="E5:F5"/>
    <mergeCell ref="C6:D6"/>
    <mergeCell ref="F6:G6"/>
    <mergeCell ref="D1:K1"/>
  </mergeCells>
  <dataValidations count="3">
    <dataValidation type="list" allowBlank="1" showInputMessage="1" showErrorMessage="1" sqref="Q15">
      <formula1>school_type</formula1>
    </dataValidation>
    <dataValidation allowBlank="1" showInputMessage="1" showErrorMessage="1" sqref="R8 R10:R11 D7:G7 L7:O7 Q3:S7 C3:C7 V3:V7 G3:G5 F3:F4 D6:F6 D4:E4 E5"/>
    <dataValidation type="list" allowBlank="1" showInputMessage="1" showErrorMessage="1" sqref="T8">
      <formula1>location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.625" style="0" customWidth="1"/>
    <col min="2" max="2" width="16.625" style="0" customWidth="1"/>
    <col min="3" max="3" width="15.00390625" style="0" customWidth="1"/>
    <col min="4" max="4" width="10.875" style="0" customWidth="1"/>
    <col min="5" max="6" width="10.125" style="0" bestFit="1" customWidth="1"/>
    <col min="7" max="7" width="5.375" style="0" customWidth="1"/>
    <col min="8" max="8" width="4.375" style="0" customWidth="1"/>
    <col min="12" max="12" width="10.125" style="0" bestFit="1" customWidth="1"/>
    <col min="13" max="13" width="5.125" style="0" customWidth="1"/>
    <col min="14" max="14" width="0.12890625" style="0" customWidth="1"/>
    <col min="15" max="15" width="9.125" style="0" hidden="1" customWidth="1"/>
    <col min="16" max="16" width="5.25390625" style="0" customWidth="1"/>
    <col min="19" max="19" width="26.25390625" style="0" customWidth="1"/>
    <col min="20" max="21" width="9.125" style="0" hidden="1" customWidth="1"/>
    <col min="22" max="22" width="5.375" style="0" customWidth="1"/>
    <col min="23" max="23" width="4.625" style="0" customWidth="1"/>
    <col min="24" max="24" width="5.00390625" style="0" customWidth="1"/>
    <col min="25" max="25" width="4.875" style="0" customWidth="1"/>
    <col min="26" max="26" width="5.125" style="0" customWidth="1"/>
    <col min="27" max="27" width="5.75390625" style="0" customWidth="1"/>
    <col min="28" max="28" width="7.375" style="0" customWidth="1"/>
    <col min="29" max="29" width="4.75390625" style="0" customWidth="1"/>
  </cols>
  <sheetData>
    <row r="1" spans="1:29" ht="12.75">
      <c r="A1" s="1"/>
      <c r="B1" s="1"/>
      <c r="C1" s="1"/>
      <c r="D1" s="54" t="s">
        <v>111</v>
      </c>
      <c r="E1" s="55"/>
      <c r="F1" s="55"/>
      <c r="G1" s="55"/>
      <c r="H1" s="55"/>
      <c r="I1" s="55"/>
      <c r="J1" s="56"/>
      <c r="K1" s="56"/>
      <c r="L1" s="23"/>
      <c r="M1" s="22"/>
      <c r="N1" s="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35" s="6" customFormat="1" ht="12.75">
      <c r="A3" s="7"/>
      <c r="B3" s="7"/>
      <c r="C3" s="57" t="s">
        <v>0</v>
      </c>
      <c r="D3" s="58"/>
      <c r="E3" s="58"/>
      <c r="F3" s="20"/>
      <c r="G3" s="18"/>
      <c r="H3" s="7"/>
      <c r="I3" s="18"/>
      <c r="J3" s="18"/>
      <c r="K3" s="18"/>
      <c r="L3" s="17"/>
      <c r="M3" s="18"/>
      <c r="N3" s="18"/>
      <c r="O3" s="18"/>
      <c r="P3" s="1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9"/>
      <c r="AC3" s="2"/>
      <c r="AD3" s="7"/>
      <c r="AE3" s="7"/>
      <c r="AF3" s="7"/>
      <c r="AG3" s="7"/>
      <c r="AH3" s="7"/>
      <c r="AI3" s="7"/>
    </row>
    <row r="4" spans="1:35" s="6" customFormat="1" ht="12.75">
      <c r="A4" s="7"/>
      <c r="B4" s="7"/>
      <c r="C4" s="16" t="s">
        <v>29</v>
      </c>
      <c r="D4" s="16"/>
      <c r="E4" s="16"/>
      <c r="F4" s="21">
        <v>11</v>
      </c>
      <c r="G4" s="18"/>
      <c r="H4" s="7"/>
      <c r="I4" s="18"/>
      <c r="J4" s="18"/>
      <c r="K4" s="18"/>
      <c r="L4" s="17"/>
      <c r="M4" s="18"/>
      <c r="N4" s="18"/>
      <c r="O4" s="18"/>
      <c r="P4" s="1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9"/>
      <c r="AC4" s="2"/>
      <c r="AD4" s="7"/>
      <c r="AE4" s="7"/>
      <c r="AF4" s="7"/>
      <c r="AG4" s="7"/>
      <c r="AH4" s="7"/>
      <c r="AI4" s="7"/>
    </row>
    <row r="5" spans="1:35" s="6" customFormat="1" ht="12.75">
      <c r="A5" s="7"/>
      <c r="B5" s="7"/>
      <c r="C5" s="16" t="s">
        <v>1</v>
      </c>
      <c r="E5" s="57" t="s">
        <v>34</v>
      </c>
      <c r="F5" s="58"/>
      <c r="G5" s="18"/>
      <c r="H5" s="7"/>
      <c r="I5" s="18"/>
      <c r="J5" s="18"/>
      <c r="K5" s="18"/>
      <c r="L5" s="17"/>
      <c r="M5" s="18"/>
      <c r="N5" s="18"/>
      <c r="O5" s="18"/>
      <c r="P5" s="1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9"/>
      <c r="AC5" s="2"/>
      <c r="AD5" s="7"/>
      <c r="AE5" s="7"/>
      <c r="AF5" s="7"/>
      <c r="AG5" s="7"/>
      <c r="AH5" s="7"/>
      <c r="AI5" s="7"/>
    </row>
    <row r="6" spans="1:35" s="6" customFormat="1" ht="12.75">
      <c r="A6" s="7"/>
      <c r="B6" s="7"/>
      <c r="C6" s="57" t="s">
        <v>31</v>
      </c>
      <c r="D6" s="57"/>
      <c r="E6" s="31">
        <v>41599</v>
      </c>
      <c r="F6" s="59"/>
      <c r="G6" s="60"/>
      <c r="H6" s="7"/>
      <c r="I6" s="18"/>
      <c r="J6" s="18"/>
      <c r="K6" s="18"/>
      <c r="L6" s="17"/>
      <c r="M6" s="18"/>
      <c r="N6" s="18"/>
      <c r="O6" s="18"/>
      <c r="P6" s="1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9"/>
      <c r="AC6" s="2"/>
      <c r="AD6" s="7"/>
      <c r="AE6" s="7"/>
      <c r="AF6" s="7"/>
      <c r="AG6" s="7"/>
      <c r="AH6" s="7"/>
      <c r="AI6" s="7"/>
    </row>
    <row r="7" spans="1:35" s="6" customFormat="1" ht="72.75" customHeight="1">
      <c r="A7" s="8" t="s">
        <v>30</v>
      </c>
      <c r="B7" s="11" t="s">
        <v>6</v>
      </c>
      <c r="C7" s="10" t="s">
        <v>7</v>
      </c>
      <c r="D7" s="10" t="s">
        <v>8</v>
      </c>
      <c r="E7" s="10" t="s">
        <v>9</v>
      </c>
      <c r="F7" s="15" t="s">
        <v>10</v>
      </c>
      <c r="G7" s="10" t="s">
        <v>11</v>
      </c>
      <c r="H7" s="10" t="s">
        <v>12</v>
      </c>
      <c r="I7" s="10" t="s">
        <v>7</v>
      </c>
      <c r="J7" s="10" t="s">
        <v>8</v>
      </c>
      <c r="K7" s="10" t="s">
        <v>9</v>
      </c>
      <c r="L7" s="15" t="s">
        <v>10</v>
      </c>
      <c r="M7" s="10" t="s">
        <v>11</v>
      </c>
      <c r="N7" s="10" t="s">
        <v>21</v>
      </c>
      <c r="O7" s="10" t="s">
        <v>27</v>
      </c>
      <c r="P7" s="10" t="s">
        <v>22</v>
      </c>
      <c r="Q7" s="10" t="s">
        <v>13</v>
      </c>
      <c r="R7" s="10" t="s">
        <v>14</v>
      </c>
      <c r="S7" s="10" t="s">
        <v>15</v>
      </c>
      <c r="T7" s="10" t="s">
        <v>16</v>
      </c>
      <c r="U7" s="10" t="s">
        <v>17</v>
      </c>
      <c r="V7" s="10" t="s">
        <v>18</v>
      </c>
      <c r="W7" s="10" t="s">
        <v>19</v>
      </c>
      <c r="X7" s="10" t="s">
        <v>23</v>
      </c>
      <c r="Y7" s="10" t="s">
        <v>24</v>
      </c>
      <c r="Z7" s="10" t="s">
        <v>25</v>
      </c>
      <c r="AA7" s="10" t="s">
        <v>28</v>
      </c>
      <c r="AB7" s="13" t="s">
        <v>32</v>
      </c>
      <c r="AC7" s="10" t="s">
        <v>33</v>
      </c>
      <c r="AD7" s="7"/>
      <c r="AE7" s="7"/>
      <c r="AF7" s="7"/>
      <c r="AG7" s="7"/>
      <c r="AH7" s="7"/>
      <c r="AI7" s="7"/>
    </row>
    <row r="8" spans="1:29" ht="12.75">
      <c r="A8" s="39">
        <v>1</v>
      </c>
      <c r="B8" s="39" t="s">
        <v>111</v>
      </c>
      <c r="C8" s="39" t="s">
        <v>337</v>
      </c>
      <c r="D8" s="39" t="s">
        <v>338</v>
      </c>
      <c r="E8" s="39" t="s">
        <v>339</v>
      </c>
      <c r="F8" s="46">
        <v>35264</v>
      </c>
      <c r="G8" s="39" t="s">
        <v>113</v>
      </c>
      <c r="H8" s="37" t="s">
        <v>153</v>
      </c>
      <c r="I8" s="37" t="s">
        <v>84</v>
      </c>
      <c r="J8" s="37" t="s">
        <v>85</v>
      </c>
      <c r="K8" s="37" t="s">
        <v>86</v>
      </c>
      <c r="L8" s="46">
        <v>23208</v>
      </c>
      <c r="M8" s="39" t="s">
        <v>117</v>
      </c>
      <c r="N8" s="37" t="s">
        <v>154</v>
      </c>
      <c r="O8" s="39"/>
      <c r="P8" s="39">
        <v>33</v>
      </c>
      <c r="Q8" s="37" t="s">
        <v>155</v>
      </c>
      <c r="R8" s="39" t="s">
        <v>169</v>
      </c>
      <c r="S8" s="39" t="s">
        <v>170</v>
      </c>
      <c r="T8" s="37" t="s">
        <v>161</v>
      </c>
      <c r="U8" s="39" t="s">
        <v>171</v>
      </c>
      <c r="V8" s="39">
        <v>11</v>
      </c>
      <c r="W8" s="39">
        <v>11</v>
      </c>
      <c r="X8" s="39">
        <v>52</v>
      </c>
      <c r="Y8" s="39">
        <v>18</v>
      </c>
      <c r="Z8" s="39">
        <v>20</v>
      </c>
      <c r="AA8" s="39">
        <f aca="true" t="shared" si="0" ref="AA8:AA16">SUM(X8:Z8)</f>
        <v>90</v>
      </c>
      <c r="AB8" s="39">
        <f>AA8*100/168</f>
        <v>53.57142857142857</v>
      </c>
      <c r="AC8" s="51">
        <v>1</v>
      </c>
    </row>
    <row r="9" spans="1:29" ht="12.75">
      <c r="A9" s="39">
        <v>2</v>
      </c>
      <c r="B9" s="39" t="s">
        <v>111</v>
      </c>
      <c r="C9" s="39" t="s">
        <v>328</v>
      </c>
      <c r="D9" s="39" t="s">
        <v>78</v>
      </c>
      <c r="E9" s="39" t="s">
        <v>329</v>
      </c>
      <c r="F9" s="46">
        <v>35222</v>
      </c>
      <c r="G9" s="39" t="s">
        <v>117</v>
      </c>
      <c r="H9" s="37" t="s">
        <v>153</v>
      </c>
      <c r="I9" s="39" t="s">
        <v>106</v>
      </c>
      <c r="J9" s="39" t="s">
        <v>109</v>
      </c>
      <c r="K9" s="39" t="s">
        <v>110</v>
      </c>
      <c r="L9" s="46">
        <v>30427</v>
      </c>
      <c r="M9" s="39" t="s">
        <v>117</v>
      </c>
      <c r="N9" s="37" t="s">
        <v>154</v>
      </c>
      <c r="O9" s="39"/>
      <c r="P9" s="39">
        <v>6</v>
      </c>
      <c r="Q9" s="37" t="s">
        <v>158</v>
      </c>
      <c r="R9" s="37" t="s">
        <v>159</v>
      </c>
      <c r="S9" s="39" t="s">
        <v>160</v>
      </c>
      <c r="T9" s="40" t="s">
        <v>161</v>
      </c>
      <c r="U9" s="39" t="s">
        <v>162</v>
      </c>
      <c r="V9" s="39">
        <v>11</v>
      </c>
      <c r="W9" s="39">
        <v>11</v>
      </c>
      <c r="X9" s="39">
        <v>45</v>
      </c>
      <c r="Y9" s="39">
        <v>20</v>
      </c>
      <c r="Z9" s="39">
        <v>15</v>
      </c>
      <c r="AA9" s="39">
        <f t="shared" si="0"/>
        <v>80</v>
      </c>
      <c r="AB9" s="39">
        <f aca="true" t="shared" si="1" ref="AB9:AB16">AA9*100/168</f>
        <v>47.61904761904762</v>
      </c>
      <c r="AC9" s="51">
        <v>2</v>
      </c>
    </row>
    <row r="10" spans="1:29" ht="12.75">
      <c r="A10" s="39">
        <v>3</v>
      </c>
      <c r="B10" s="39" t="s">
        <v>111</v>
      </c>
      <c r="C10" s="39" t="s">
        <v>313</v>
      </c>
      <c r="D10" s="39" t="s">
        <v>336</v>
      </c>
      <c r="E10" s="39" t="s">
        <v>315</v>
      </c>
      <c r="F10" s="46">
        <v>35174</v>
      </c>
      <c r="G10" s="39" t="s">
        <v>117</v>
      </c>
      <c r="H10" s="37" t="s">
        <v>153</v>
      </c>
      <c r="I10" s="37" t="s">
        <v>65</v>
      </c>
      <c r="J10" s="37" t="s">
        <v>66</v>
      </c>
      <c r="K10" s="37" t="s">
        <v>67</v>
      </c>
      <c r="L10" s="38">
        <v>19968</v>
      </c>
      <c r="M10" s="39" t="s">
        <v>113</v>
      </c>
      <c r="N10" s="37" t="s">
        <v>154</v>
      </c>
      <c r="O10" s="39"/>
      <c r="P10" s="39">
        <v>38</v>
      </c>
      <c r="Q10" s="37" t="s">
        <v>155</v>
      </c>
      <c r="R10" s="39" t="s">
        <v>178</v>
      </c>
      <c r="S10" s="39" t="s">
        <v>179</v>
      </c>
      <c r="T10" s="40" t="s">
        <v>161</v>
      </c>
      <c r="U10" s="39" t="s">
        <v>180</v>
      </c>
      <c r="V10" s="39">
        <v>11</v>
      </c>
      <c r="W10" s="39">
        <v>11</v>
      </c>
      <c r="X10" s="39">
        <v>39</v>
      </c>
      <c r="Y10" s="39">
        <v>9</v>
      </c>
      <c r="Z10" s="39">
        <v>10</v>
      </c>
      <c r="AA10" s="39">
        <f t="shared" si="0"/>
        <v>58</v>
      </c>
      <c r="AB10" s="39">
        <f t="shared" si="1"/>
        <v>34.523809523809526</v>
      </c>
      <c r="AC10" s="51">
        <v>3</v>
      </c>
    </row>
    <row r="11" spans="1:29" ht="12.75">
      <c r="A11" s="39">
        <v>4</v>
      </c>
      <c r="B11" s="39" t="s">
        <v>111</v>
      </c>
      <c r="C11" s="39" t="s">
        <v>340</v>
      </c>
      <c r="D11" s="39" t="s">
        <v>341</v>
      </c>
      <c r="E11" s="39" t="s">
        <v>342</v>
      </c>
      <c r="F11" s="46">
        <v>35221</v>
      </c>
      <c r="G11" s="39" t="s">
        <v>117</v>
      </c>
      <c r="H11" s="37" t="s">
        <v>153</v>
      </c>
      <c r="I11" s="37" t="s">
        <v>87</v>
      </c>
      <c r="J11" s="37" t="s">
        <v>88</v>
      </c>
      <c r="K11" s="37" t="s">
        <v>89</v>
      </c>
      <c r="L11" s="46">
        <v>24777</v>
      </c>
      <c r="M11" s="39" t="s">
        <v>117</v>
      </c>
      <c r="N11" s="37" t="s">
        <v>154</v>
      </c>
      <c r="O11" s="39"/>
      <c r="P11" s="39">
        <v>14</v>
      </c>
      <c r="Q11" s="37" t="s">
        <v>155</v>
      </c>
      <c r="R11" s="43" t="s">
        <v>172</v>
      </c>
      <c r="S11" s="42" t="s">
        <v>173</v>
      </c>
      <c r="T11" s="44" t="s">
        <v>161</v>
      </c>
      <c r="U11" s="42" t="s">
        <v>174</v>
      </c>
      <c r="V11" s="39">
        <v>11</v>
      </c>
      <c r="W11" s="39">
        <v>11</v>
      </c>
      <c r="X11" s="39">
        <v>29</v>
      </c>
      <c r="Y11" s="39">
        <v>6</v>
      </c>
      <c r="Z11" s="39">
        <v>0</v>
      </c>
      <c r="AA11" s="39">
        <f t="shared" si="0"/>
        <v>35</v>
      </c>
      <c r="AB11" s="39">
        <f t="shared" si="1"/>
        <v>20.833333333333332</v>
      </c>
      <c r="AC11" s="51">
        <v>4</v>
      </c>
    </row>
    <row r="12" spans="1:29" ht="12.75">
      <c r="A12" s="39">
        <v>5</v>
      </c>
      <c r="B12" s="39" t="s">
        <v>111</v>
      </c>
      <c r="C12" s="39" t="s">
        <v>345</v>
      </c>
      <c r="D12" s="39" t="s">
        <v>346</v>
      </c>
      <c r="E12" s="39" t="s">
        <v>347</v>
      </c>
      <c r="F12" s="46">
        <v>35386</v>
      </c>
      <c r="G12" s="39" t="s">
        <v>117</v>
      </c>
      <c r="H12" s="37" t="s">
        <v>153</v>
      </c>
      <c r="I12" s="37" t="s">
        <v>72</v>
      </c>
      <c r="J12" s="37" t="s">
        <v>71</v>
      </c>
      <c r="K12" s="37" t="s">
        <v>73</v>
      </c>
      <c r="L12" s="38">
        <v>22546</v>
      </c>
      <c r="M12" s="39" t="s">
        <v>117</v>
      </c>
      <c r="N12" s="37" t="s">
        <v>154</v>
      </c>
      <c r="O12" s="39"/>
      <c r="P12" s="39">
        <v>27</v>
      </c>
      <c r="Q12" s="37" t="s">
        <v>155</v>
      </c>
      <c r="R12" s="37" t="s">
        <v>181</v>
      </c>
      <c r="S12" s="39" t="s">
        <v>182</v>
      </c>
      <c r="T12" s="41" t="s">
        <v>161</v>
      </c>
      <c r="U12" s="39" t="s">
        <v>183</v>
      </c>
      <c r="V12" s="39">
        <v>11</v>
      </c>
      <c r="W12" s="39">
        <v>11</v>
      </c>
      <c r="X12" s="39">
        <v>33</v>
      </c>
      <c r="Y12" s="39">
        <v>2</v>
      </c>
      <c r="Z12" s="39">
        <v>0</v>
      </c>
      <c r="AA12" s="39">
        <f t="shared" si="0"/>
        <v>35</v>
      </c>
      <c r="AB12" s="39">
        <f t="shared" si="1"/>
        <v>20.833333333333332</v>
      </c>
      <c r="AC12" s="51">
        <v>5</v>
      </c>
    </row>
    <row r="13" spans="1:29" ht="12.75">
      <c r="A13" s="39">
        <v>6</v>
      </c>
      <c r="B13" s="39" t="s">
        <v>111</v>
      </c>
      <c r="C13" s="39" t="s">
        <v>334</v>
      </c>
      <c r="D13" s="39" t="s">
        <v>298</v>
      </c>
      <c r="E13" s="39" t="s">
        <v>335</v>
      </c>
      <c r="F13" s="46">
        <v>35155</v>
      </c>
      <c r="G13" s="39" t="s">
        <v>113</v>
      </c>
      <c r="H13" s="37" t="s">
        <v>153</v>
      </c>
      <c r="I13" s="39" t="s">
        <v>82</v>
      </c>
      <c r="J13" s="39" t="s">
        <v>75</v>
      </c>
      <c r="K13" s="39" t="s">
        <v>83</v>
      </c>
      <c r="L13" s="46">
        <v>25119</v>
      </c>
      <c r="M13" s="39" t="s">
        <v>113</v>
      </c>
      <c r="N13" s="37" t="s">
        <v>154</v>
      </c>
      <c r="O13" s="39"/>
      <c r="P13" s="39">
        <v>19</v>
      </c>
      <c r="Q13" s="37" t="s">
        <v>155</v>
      </c>
      <c r="R13" s="37" t="s">
        <v>184</v>
      </c>
      <c r="S13" s="39" t="s">
        <v>185</v>
      </c>
      <c r="T13" s="41" t="s">
        <v>161</v>
      </c>
      <c r="U13" s="39" t="s">
        <v>186</v>
      </c>
      <c r="V13" s="39">
        <v>11</v>
      </c>
      <c r="W13" s="39">
        <v>11</v>
      </c>
      <c r="X13" s="39">
        <v>17</v>
      </c>
      <c r="Y13" s="39">
        <v>15</v>
      </c>
      <c r="Z13" s="39">
        <v>0</v>
      </c>
      <c r="AA13" s="39">
        <f t="shared" si="0"/>
        <v>32</v>
      </c>
      <c r="AB13" s="39">
        <f t="shared" si="1"/>
        <v>19.047619047619047</v>
      </c>
      <c r="AC13" s="51">
        <v>6</v>
      </c>
    </row>
    <row r="14" spans="1:29" ht="12.75">
      <c r="A14" s="39">
        <v>7</v>
      </c>
      <c r="B14" s="39" t="s">
        <v>111</v>
      </c>
      <c r="C14" s="39" t="s">
        <v>230</v>
      </c>
      <c r="D14" s="39" t="s">
        <v>330</v>
      </c>
      <c r="E14" s="39" t="s">
        <v>232</v>
      </c>
      <c r="F14" s="46">
        <v>35427</v>
      </c>
      <c r="G14" s="39" t="s">
        <v>117</v>
      </c>
      <c r="H14" s="37" t="s">
        <v>153</v>
      </c>
      <c r="I14" s="37" t="s">
        <v>96</v>
      </c>
      <c r="J14" s="37" t="s">
        <v>97</v>
      </c>
      <c r="K14" s="37" t="s">
        <v>98</v>
      </c>
      <c r="L14" s="38">
        <v>28298</v>
      </c>
      <c r="M14" s="39" t="s">
        <v>113</v>
      </c>
      <c r="N14" s="37" t="s">
        <v>154</v>
      </c>
      <c r="O14" s="39"/>
      <c r="P14" s="39">
        <v>14</v>
      </c>
      <c r="Q14" s="37" t="s">
        <v>155</v>
      </c>
      <c r="R14" s="37" t="s">
        <v>187</v>
      </c>
      <c r="S14" s="39" t="s">
        <v>188</v>
      </c>
      <c r="T14" s="41" t="s">
        <v>161</v>
      </c>
      <c r="U14" s="39" t="s">
        <v>162</v>
      </c>
      <c r="V14" s="39">
        <v>11</v>
      </c>
      <c r="W14" s="39">
        <v>11</v>
      </c>
      <c r="X14" s="39">
        <v>30</v>
      </c>
      <c r="Y14" s="39">
        <v>0</v>
      </c>
      <c r="Z14" s="39">
        <v>0</v>
      </c>
      <c r="AA14" s="39">
        <f t="shared" si="0"/>
        <v>30</v>
      </c>
      <c r="AB14" s="39">
        <f t="shared" si="1"/>
        <v>17.857142857142858</v>
      </c>
      <c r="AC14" s="51">
        <v>7</v>
      </c>
    </row>
    <row r="15" spans="1:29" ht="12.75">
      <c r="A15" s="39">
        <v>8</v>
      </c>
      <c r="B15" s="39" t="s">
        <v>111</v>
      </c>
      <c r="C15" s="39" t="s">
        <v>331</v>
      </c>
      <c r="D15" s="39" t="s">
        <v>332</v>
      </c>
      <c r="E15" s="39" t="s">
        <v>333</v>
      </c>
      <c r="F15" s="46">
        <v>35166</v>
      </c>
      <c r="G15" s="39" t="s">
        <v>117</v>
      </c>
      <c r="H15" s="37" t="s">
        <v>153</v>
      </c>
      <c r="I15" s="37" t="s">
        <v>41</v>
      </c>
      <c r="J15" s="37" t="s">
        <v>105</v>
      </c>
      <c r="K15" s="37" t="s">
        <v>43</v>
      </c>
      <c r="L15" s="46">
        <v>22560</v>
      </c>
      <c r="M15" s="39" t="s">
        <v>113</v>
      </c>
      <c r="N15" s="37" t="s">
        <v>154</v>
      </c>
      <c r="O15" s="39"/>
      <c r="P15" s="39">
        <v>19</v>
      </c>
      <c r="Q15" s="37" t="s">
        <v>155</v>
      </c>
      <c r="R15" s="37" t="s">
        <v>166</v>
      </c>
      <c r="S15" s="39" t="s">
        <v>167</v>
      </c>
      <c r="T15" s="41" t="s">
        <v>161</v>
      </c>
      <c r="U15" s="39" t="s">
        <v>168</v>
      </c>
      <c r="V15" s="39">
        <v>11</v>
      </c>
      <c r="W15" s="39">
        <v>11</v>
      </c>
      <c r="X15" s="39">
        <v>24</v>
      </c>
      <c r="Y15" s="39">
        <v>3</v>
      </c>
      <c r="Z15" s="39">
        <v>0</v>
      </c>
      <c r="AA15" s="39">
        <f t="shared" si="0"/>
        <v>27</v>
      </c>
      <c r="AB15" s="39">
        <f t="shared" si="1"/>
        <v>16.071428571428573</v>
      </c>
      <c r="AC15" s="51">
        <v>8</v>
      </c>
    </row>
    <row r="16" spans="1:29" ht="12.75">
      <c r="A16" s="39">
        <v>9</v>
      </c>
      <c r="B16" s="39" t="s">
        <v>111</v>
      </c>
      <c r="C16" s="39" t="s">
        <v>343</v>
      </c>
      <c r="D16" s="39" t="s">
        <v>330</v>
      </c>
      <c r="E16" s="39" t="s">
        <v>344</v>
      </c>
      <c r="F16" s="46">
        <v>35223</v>
      </c>
      <c r="G16" s="39" t="s">
        <v>117</v>
      </c>
      <c r="H16" s="37" t="s">
        <v>153</v>
      </c>
      <c r="I16" s="37" t="s">
        <v>68</v>
      </c>
      <c r="J16" s="37" t="s">
        <v>69</v>
      </c>
      <c r="K16" s="37" t="s">
        <v>70</v>
      </c>
      <c r="L16" s="38">
        <v>25784</v>
      </c>
      <c r="M16" s="39" t="s">
        <v>117</v>
      </c>
      <c r="N16" s="37" t="s">
        <v>154</v>
      </c>
      <c r="O16" s="39"/>
      <c r="P16" s="39">
        <v>1</v>
      </c>
      <c r="Q16" s="37" t="s">
        <v>155</v>
      </c>
      <c r="R16" s="37" t="s">
        <v>163</v>
      </c>
      <c r="S16" s="39" t="s">
        <v>164</v>
      </c>
      <c r="T16" s="41" t="s">
        <v>161</v>
      </c>
      <c r="U16" s="39" t="s">
        <v>165</v>
      </c>
      <c r="V16" s="39">
        <v>11</v>
      </c>
      <c r="W16" s="39">
        <v>11</v>
      </c>
      <c r="X16" s="39">
        <v>26</v>
      </c>
      <c r="Y16" s="39">
        <v>0</v>
      </c>
      <c r="Z16" s="39">
        <v>0</v>
      </c>
      <c r="AA16" s="39">
        <f t="shared" si="0"/>
        <v>26</v>
      </c>
      <c r="AB16" s="39">
        <f t="shared" si="1"/>
        <v>15.476190476190476</v>
      </c>
      <c r="AC16" s="51">
        <v>9</v>
      </c>
    </row>
    <row r="19" spans="9:12" ht="12.75">
      <c r="I19" s="32"/>
      <c r="J19" s="32"/>
      <c r="K19" s="32"/>
      <c r="L19" s="33"/>
    </row>
    <row r="20" spans="9:12" ht="12.75">
      <c r="I20" s="32"/>
      <c r="J20" s="32"/>
      <c r="K20" s="32"/>
      <c r="L20" s="33"/>
    </row>
    <row r="21" spans="9:12" ht="12.75">
      <c r="I21" s="1"/>
      <c r="J21" s="1"/>
      <c r="K21" s="1"/>
      <c r="L21" s="33"/>
    </row>
    <row r="22" spans="9:12" ht="12.75">
      <c r="I22" s="32"/>
      <c r="J22" s="32"/>
      <c r="K22" s="32"/>
      <c r="L22" s="34"/>
    </row>
    <row r="23" ht="12.75">
      <c r="L23" s="34"/>
    </row>
    <row r="24" ht="12.75">
      <c r="L24" s="34"/>
    </row>
    <row r="25" ht="12.75">
      <c r="L25" s="34"/>
    </row>
    <row r="26" spans="9:11" ht="12.75">
      <c r="I26" s="32"/>
      <c r="J26" s="32"/>
      <c r="K26" s="32"/>
    </row>
    <row r="27" spans="9:11" ht="12.75">
      <c r="I27" s="32"/>
      <c r="J27" s="32"/>
      <c r="K27" s="32"/>
    </row>
    <row r="28" spans="9:11" ht="12.75">
      <c r="I28" s="32"/>
      <c r="J28" s="32"/>
      <c r="K28" s="32"/>
    </row>
    <row r="29" spans="9:11" ht="12.75">
      <c r="I29" s="32"/>
      <c r="J29" s="32"/>
      <c r="K29" s="32"/>
    </row>
  </sheetData>
  <sheetProtection/>
  <autoFilter ref="A7:AB7"/>
  <mergeCells count="5">
    <mergeCell ref="C3:E3"/>
    <mergeCell ref="E5:F5"/>
    <mergeCell ref="C6:D6"/>
    <mergeCell ref="F6:G6"/>
    <mergeCell ref="D1:K1"/>
  </mergeCells>
  <dataValidations count="3">
    <dataValidation type="list" allowBlank="1" showInputMessage="1" showErrorMessage="1" sqref="Q16">
      <formula1>school_type</formula1>
    </dataValidation>
    <dataValidation allowBlank="1" showInputMessage="1" showErrorMessage="1" sqref="R15 R13 R9 D7:G7 L7:O7 Q3:S7 V3:V7 G3:G5 F3:F4 C3:C7 D4:E4 E5:E6 D6 F6"/>
    <dataValidation type="list" allowBlank="1" showInputMessage="1" showErrorMessage="1" sqref="T15">
      <formula1>location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oso42</dc:creator>
  <cp:keywords/>
  <dc:description/>
  <cp:lastModifiedBy>LAN_OS</cp:lastModifiedBy>
  <cp:lastPrinted>2014-01-25T06:51:19Z</cp:lastPrinted>
  <dcterms:created xsi:type="dcterms:W3CDTF">2009-11-05T06:07:50Z</dcterms:created>
  <dcterms:modified xsi:type="dcterms:W3CDTF">2013-11-27T08:20:50Z</dcterms:modified>
  <cp:category/>
  <cp:version/>
  <cp:contentType/>
  <cp:contentStatus/>
</cp:coreProperties>
</file>